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T:\ITSOC\ITSKI\IDU\Reports to be numbered\"/>
    </mc:Choice>
  </mc:AlternateContent>
  <bookViews>
    <workbookView xWindow="0" yWindow="0" windowWidth="12012" windowHeight="6324" activeTab="3"/>
  </bookViews>
  <sheets>
    <sheet name="Consultores" sheetId="1" r:id="rId1"/>
    <sheet name="Bienes-Obra- SNC" sheetId="2" r:id="rId2"/>
    <sheet name="Transferencias" sheetId="3" r:id="rId3"/>
    <sheet name="Conceptos" sheetId="4" r:id="rId4"/>
  </sheets>
  <externalReferences>
    <externalReference r:id="rId5"/>
  </externalReferences>
  <definedNames>
    <definedName name="_xlnm._FilterDatabase" localSheetId="1" hidden="1">'Bienes-Obra- SNC'!$A$8:$AH$8</definedName>
    <definedName name="_xlnm._FilterDatabase" localSheetId="0" hidden="1">Consultores!$A$7:$BB$11</definedName>
    <definedName name="Especialista">[1]Glosario!$E$6:$E$8</definedName>
    <definedName name="_xlnm.Print_Area" localSheetId="1">'Bienes-Obra- SNC'!$C$1:$AH$41</definedName>
    <definedName name="_xlnm.Print_Area" localSheetId="0">Consultores!$B$1:$AL$51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" l="1"/>
  <c r="N29" i="2" s="1"/>
  <c r="C26" i="1" l="1"/>
  <c r="C27" i="1"/>
  <c r="C25" i="1"/>
  <c r="A3" i="3"/>
  <c r="A2" i="3"/>
  <c r="C24" i="1"/>
  <c r="D29" i="1" l="1"/>
  <c r="D33" i="2" l="1"/>
  <c r="K50" i="1"/>
  <c r="I33" i="2" s="1"/>
  <c r="C28" i="1" l="1"/>
  <c r="C29" i="1" s="1"/>
  <c r="AH16" i="2" l="1"/>
  <c r="AG16" i="2"/>
  <c r="AF16" i="2"/>
  <c r="AE16" i="2"/>
  <c r="AD16" i="2"/>
  <c r="AC16" i="2"/>
  <c r="E16" i="2"/>
  <c r="D16" i="2"/>
  <c r="AP29" i="1"/>
  <c r="AO29" i="1"/>
  <c r="AN29" i="1"/>
  <c r="AM29" i="1"/>
  <c r="AL29" i="1"/>
  <c r="AK29" i="1"/>
  <c r="N20" i="1"/>
  <c r="AP19" i="1"/>
  <c r="AO19" i="1"/>
  <c r="AN19" i="1"/>
  <c r="AM19" i="1"/>
  <c r="AL19" i="1"/>
  <c r="AK19" i="1"/>
  <c r="D19" i="1"/>
  <c r="D30" i="1" s="1"/>
  <c r="C19" i="1"/>
  <c r="C30" i="1" s="1"/>
  <c r="AL30" i="1" l="1"/>
  <c r="AP30" i="1"/>
  <c r="AM30" i="1"/>
  <c r="AK30" i="1"/>
  <c r="AO30" i="1"/>
  <c r="AN30" i="1"/>
</calcChain>
</file>

<file path=xl/sharedStrings.xml><?xml version="1.0" encoding="utf-8"?>
<sst xmlns="http://schemas.openxmlformats.org/spreadsheetml/2006/main" count="407" uniqueCount="165">
  <si>
    <t>MEXICO</t>
  </si>
  <si>
    <t>CATEGORIA: SERVICIOS CONSULTORÍA</t>
  </si>
  <si>
    <t>INFORMACION DE AVANCE - FECHAS</t>
  </si>
  <si>
    <t>DATOS DEL CONTRATO</t>
  </si>
  <si>
    <t>Identificador</t>
  </si>
  <si>
    <t>DESCRIPCION DE LOS SERVICIOS (CONTRATO)</t>
  </si>
  <si>
    <t>Monto Estimado MXC$</t>
  </si>
  <si>
    <t>Monto Estimado  US$ Equiv.</t>
  </si>
  <si>
    <t>TIPO DE REVISIÓN</t>
  </si>
  <si>
    <t>METODO DE SELECCIÓN</t>
  </si>
  <si>
    <t xml:space="preserve">ETAPA: AVISO DE EXPRESIÓN DE INTERÉS </t>
  </si>
  <si>
    <t>No Objeción Banco Mundial / Registro NAFIN</t>
  </si>
  <si>
    <t>ETAPA:  LISTA CORTA Y SOLICITUD DE PROPUESTAS (SP)</t>
  </si>
  <si>
    <t>No Objeción Banco Mundial/ Registro NAFIN</t>
  </si>
  <si>
    <t>ETAPA: SP ENVIADO A LISTA CORTA</t>
  </si>
  <si>
    <t>ETAPA: RECEPCIÓN DE PROPUESTAS TÉCNICAS Y ECONÓMICAS Y APERTURA TÉCNICA</t>
  </si>
  <si>
    <t>ETAPA: EVALUACION PROPUESTAS TECNICAS</t>
  </si>
  <si>
    <t>ETAPA: APERTURA ECONÓMICA</t>
  </si>
  <si>
    <t>ETAPA: EVALUACION FINANCIERA Y NEGOCIACIÓN DEL CONTRATO</t>
  </si>
  <si>
    <t xml:space="preserve">ETAPA: FIRMA CONTRATO </t>
  </si>
  <si>
    <t>Registro Banco Mundial / Registro NAFIN</t>
  </si>
  <si>
    <t>FECHA DE FIN DEL CONTRATO</t>
  </si>
  <si>
    <t>Nombre del Consultor Contratado</t>
  </si>
  <si>
    <t>Monto Contratado</t>
  </si>
  <si>
    <t>Modificaciones Contrato</t>
  </si>
  <si>
    <t>Monto Total Pagado</t>
  </si>
  <si>
    <t>PREPARACION</t>
  </si>
  <si>
    <t>INVITACION</t>
  </si>
  <si>
    <t>APERTURA</t>
  </si>
  <si>
    <t>EVALUACIÓN</t>
  </si>
  <si>
    <t>PROPUESTA FINANCIERA</t>
  </si>
  <si>
    <t>PROGRAMADO</t>
  </si>
  <si>
    <t>REAL</t>
  </si>
  <si>
    <t>Estimada</t>
  </si>
  <si>
    <t>Real</t>
  </si>
  <si>
    <t>M.N.</t>
  </si>
  <si>
    <t>DLS</t>
  </si>
  <si>
    <t>FIRMAS</t>
  </si>
  <si>
    <t>ETAPA:  TÉRMINOS DE REFERENCIA</t>
  </si>
  <si>
    <t>ETAPA: EVALUACION  Y PROPUESTA DE ADJUDICACIÓN</t>
  </si>
  <si>
    <t>ADJUDICACIÓN</t>
  </si>
  <si>
    <t>ESTIMADA</t>
  </si>
  <si>
    <t>CONSULTORES INDIVIDUALES</t>
  </si>
  <si>
    <t>CLAVE DE COLORES</t>
  </si>
  <si>
    <t>PROCESO NUEVO</t>
  </si>
  <si>
    <t>PROCESO CON INFORMACIÓN ACTUALIZADA</t>
  </si>
  <si>
    <t>PROCESO CANCELADO</t>
  </si>
  <si>
    <t>PROCESO SIN CAMBIOS</t>
  </si>
  <si>
    <t>METODOLOGÍA DE SELECCIÓN</t>
  </si>
  <si>
    <t>US$ Equiv.</t>
  </si>
  <si>
    <t>Examen Previo</t>
  </si>
  <si>
    <t>Techos/Limites</t>
  </si>
  <si>
    <t>Selección Basada en Calidad y el Costo</t>
  </si>
  <si>
    <t>SBCC</t>
  </si>
  <si>
    <t>Selección Basada en Calidad</t>
  </si>
  <si>
    <t>SBC</t>
  </si>
  <si>
    <t>Selección Basada en las Calificaciones de los Consultores</t>
  </si>
  <si>
    <t>SCC</t>
  </si>
  <si>
    <t>Selección Basada en el Menor Costo</t>
  </si>
  <si>
    <t>SBMC</t>
  </si>
  <si>
    <t>Selección Basada en Presupuesto Fijo</t>
  </si>
  <si>
    <t>SBPF</t>
  </si>
  <si>
    <t>Selección con Base en una Sola Fuente</t>
  </si>
  <si>
    <t>SSF</t>
  </si>
  <si>
    <t>3 Curriculum Vitae</t>
  </si>
  <si>
    <t>CI-3CVs</t>
  </si>
  <si>
    <t>Contratación Directa</t>
  </si>
  <si>
    <t>CD</t>
  </si>
  <si>
    <t>Recontrataciones</t>
  </si>
  <si>
    <t>RC</t>
  </si>
  <si>
    <t>Fecha de emisión:</t>
  </si>
  <si>
    <t>DD/MM/AA</t>
  </si>
  <si>
    <t>Fecha de Actualización:</t>
  </si>
  <si>
    <t>Fecha de No Objeción:</t>
  </si>
  <si>
    <t>Fecha de no objeción:</t>
  </si>
  <si>
    <t>UNIDAD RESPONSABLE DE REALIZACION DE PLAN DE CONTRATACIONES</t>
  </si>
  <si>
    <t>(nombre dependencia/responsable)</t>
  </si>
  <si>
    <t>Categoría(s):  BIENES/OBRA CIVIL/ SERVICIOS    (no de consultoría)</t>
  </si>
  <si>
    <t>Etapa Documentos de Licitación / Solicitudes de Cotizaciones</t>
  </si>
  <si>
    <t>Etapa de Evaluación</t>
  </si>
  <si>
    <t>Etapa contratación</t>
  </si>
  <si>
    <t>DATOS FINALES DEL CONTRATO</t>
  </si>
  <si>
    <t>Tipo de gasto</t>
  </si>
  <si>
    <t>Descripción Bienes/Servicio de no Consultoría/Obra</t>
  </si>
  <si>
    <t xml:space="preserve">Costo Estimado </t>
  </si>
  <si>
    <t>Finalización de Preparación de Documentos de Licitación / Solicitudes de Cotización</t>
  </si>
  <si>
    <t>Publicación de Convocatoria (COMPRANET) / Invitación</t>
  </si>
  <si>
    <t>Recepción/ Apertura de Ofertas</t>
  </si>
  <si>
    <t>Informe de Evaluación y Propuesta de Adjudicación</t>
  </si>
  <si>
    <t>No objeción Banco Mundial / Registro NAFIN</t>
  </si>
  <si>
    <t>Firma de Contrato</t>
  </si>
  <si>
    <t xml:space="preserve">Registro de Contrato Banco Mundial / Registro NAFIN </t>
  </si>
  <si>
    <t>Fecha Fin del Contrato</t>
  </si>
  <si>
    <t>Nombre Proveedor o Contratista Adjudicado</t>
  </si>
  <si>
    <t>No. de Contrato</t>
  </si>
  <si>
    <t>Monto del Contrato</t>
  </si>
  <si>
    <t>Modificaciones del Contrato</t>
  </si>
  <si>
    <t>Programado</t>
  </si>
  <si>
    <r>
      <t xml:space="preserve">TECHOS/LIMITES </t>
    </r>
    <r>
      <rPr>
        <b/>
        <sz val="10"/>
        <rFont val="Arial"/>
        <family val="2"/>
      </rPr>
      <t xml:space="preserve"> - en US$ Equiv.</t>
    </r>
  </si>
  <si>
    <t>Método de Contratación</t>
  </si>
  <si>
    <t>Obra Civil</t>
  </si>
  <si>
    <t>Bienes/ Servicios de no consultoría</t>
  </si>
  <si>
    <t>Licitación Pública Internacional</t>
  </si>
  <si>
    <t>LPI</t>
  </si>
  <si>
    <t>Licitación Pública Nacional</t>
  </si>
  <si>
    <t>LPN</t>
  </si>
  <si>
    <t>Fecha de Emisión Original:</t>
  </si>
  <si>
    <t>UNIDAD RESPONSABLE DE ACTUALIZACION DE PLAN DE CONTRATACIONES</t>
  </si>
  <si>
    <t>Firma del Contrato / Convenio</t>
  </si>
  <si>
    <t>Fecha de Transferencia</t>
  </si>
  <si>
    <t>Tipo de revisión</t>
  </si>
  <si>
    <t>Método de selección Firma</t>
  </si>
  <si>
    <t>Método de selección Individuo</t>
  </si>
  <si>
    <t>Previa</t>
  </si>
  <si>
    <t>Posterior</t>
  </si>
  <si>
    <t>Prácticas Comerciales</t>
  </si>
  <si>
    <t>Método de selección</t>
  </si>
  <si>
    <t>Bienes</t>
  </si>
  <si>
    <t>Servicios de No Consultoría</t>
  </si>
  <si>
    <t>Comparación de Precios</t>
  </si>
  <si>
    <t>Obra</t>
  </si>
  <si>
    <t>MÉXICO</t>
  </si>
  <si>
    <t xml:space="preserve">Contratación Directa  </t>
  </si>
  <si>
    <t>Comparación de precios</t>
  </si>
  <si>
    <t>CP</t>
  </si>
  <si>
    <t>Indicar NO APLICA en las columnas que no correspondan a un determinado método de adquisición.</t>
  </si>
  <si>
    <t>Método de Adquisición</t>
  </si>
  <si>
    <t>Indicar NO APLICA en las columnas que no correspondan a un determinado método de selección.</t>
  </si>
  <si>
    <t>Total:</t>
  </si>
  <si>
    <t>Subtotal:</t>
  </si>
  <si>
    <t>Total</t>
  </si>
  <si>
    <t>Método: Transferencias</t>
  </si>
  <si>
    <t>Tipo de Transferencia (subproyectos, subsidios, etc.)</t>
  </si>
  <si>
    <t>Componente</t>
  </si>
  <si>
    <t>%  de financiamiento</t>
  </si>
  <si>
    <t>Número de beneficiarios</t>
  </si>
  <si>
    <t>Monto final transferido</t>
  </si>
  <si>
    <t>Monto estimado de la transferencia</t>
  </si>
  <si>
    <t>USD</t>
  </si>
  <si>
    <t>Indicar NO APLICA en las columnas que no correspondan al tipo de transferencia.</t>
  </si>
  <si>
    <t>N/A</t>
  </si>
  <si>
    <t>DRS-174-3CV-CI-ASESOR33</t>
  </si>
  <si>
    <t>DRS-222-3CV-CI-PROFESIONISTA DE APOYO TIPO B</t>
  </si>
  <si>
    <t>DRS-248-3CV-CI-ASISTENTE EJECUTIVO</t>
  </si>
  <si>
    <t>DRS-249-3CV-CI-SUB COORDINADOR TECNICO</t>
  </si>
  <si>
    <t>DRS-364-3CV-CI-Especialista en Sistemas de Aprovechamiento de Biomasa</t>
  </si>
  <si>
    <t>Especialista en Sistemas de Aprovechamiento de Biomasa</t>
  </si>
  <si>
    <r>
      <t xml:space="preserve">Contratación: Asesor Externo </t>
    </r>
    <r>
      <rPr>
        <i/>
        <sz val="8"/>
        <rFont val="Verdana"/>
        <family val="2"/>
      </rPr>
      <t>Asesor Externo como apoyo a la implementación del PDRS</t>
    </r>
  </si>
  <si>
    <t>Contratación. Profesionista de Apoyo Tipo B</t>
  </si>
  <si>
    <t xml:space="preserve">Contratación Asistente Ejecutivo </t>
  </si>
  <si>
    <t xml:space="preserve">Contratación Sub Coordinador Técnico </t>
  </si>
  <si>
    <t xml:space="preserve">Fecha de emisión: </t>
  </si>
  <si>
    <t>PLAN DE CONTRATACIONES ESPECIFICO (PAC) (2017-2) Enero-Diciembre 2017</t>
  </si>
  <si>
    <t>FIDEICOMISO DE RIESGO COMPARTIDO</t>
  </si>
  <si>
    <t>NA</t>
  </si>
  <si>
    <r>
      <t xml:space="preserve">NUMERO DE PRESTAMO  </t>
    </r>
    <r>
      <rPr>
        <b/>
        <i/>
        <sz val="12"/>
        <rFont val="Arial"/>
        <family val="2"/>
      </rPr>
      <t>MX-TF093134.</t>
    </r>
    <r>
      <rPr>
        <b/>
        <sz val="12"/>
        <rFont val="Arial"/>
        <family val="2"/>
      </rPr>
      <t xml:space="preserve">  NOMBRE DEL PROYECTO:</t>
    </r>
    <r>
      <rPr>
        <b/>
        <i/>
        <sz val="12"/>
        <rFont val="Arial"/>
        <family val="2"/>
      </rPr>
      <t xml:space="preserve"> PROYECTO DE DESARROLLO RURAL SUSTENTABLE</t>
    </r>
  </si>
  <si>
    <t>Columnas C 24,25,26,27.Se calcularon con una TC de 17.6886, acordes con el DO del 28/08/17</t>
  </si>
  <si>
    <t>NUMERO DE PRESTAMO  MX-TF093134.  NOMBRE DEL PROYECTO: PROYECTO DE DESARROLLO RURAL SUSTENTABLE</t>
  </si>
  <si>
    <t>4,000, 000.00</t>
  </si>
  <si>
    <t>sin limite</t>
  </si>
  <si>
    <t>Evaluación Final y de impacto del Proyecto</t>
  </si>
  <si>
    <t>DRS-361-SBCC-EFIP</t>
  </si>
  <si>
    <t>FIEIDOMISO DE RIESGO COMPARTIDO</t>
  </si>
  <si>
    <t>sin límite</t>
  </si>
  <si>
    <t>29/08/2017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</si>
</sst>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dd\-mm\-yy"/>
    <numFmt numFmtId="166" formatCode="[$$-2C0A]#,##0.00"/>
    <numFmt numFmtId="167" formatCode="&quot;$&quot;#,##0.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7.5"/>
      <name val="Verdana"/>
      <family val="2"/>
    </font>
    <font>
      <sz val="7.5"/>
      <color rgb="FF000000"/>
      <name val="Verdana"/>
      <family val="2"/>
    </font>
    <font>
      <sz val="8"/>
      <name val="Verdana"/>
      <family val="2"/>
    </font>
    <font>
      <i/>
      <sz val="8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5" fontId="8" fillId="5" borderId="5" xfId="0" applyNumberFormat="1" applyFont="1" applyFill="1" applyBorder="1" applyAlignment="1">
      <alignment horizontal="center" vertical="center" wrapText="1"/>
    </xf>
    <xf numFmtId="15" fontId="8" fillId="5" borderId="9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right" vertical="center" wrapText="1"/>
    </xf>
    <xf numFmtId="4" fontId="8" fillId="5" borderId="9" xfId="1" applyNumberFormat="1" applyFont="1" applyFill="1" applyBorder="1" applyAlignment="1">
      <alignment horizontal="right" vertical="top" wrapText="1"/>
    </xf>
    <xf numFmtId="15" fontId="9" fillId="0" borderId="7" xfId="0" applyNumberFormat="1" applyFont="1" applyFill="1" applyBorder="1" applyAlignment="1">
      <alignment horizontal="center" vertical="center" wrapText="1"/>
    </xf>
    <xf numFmtId="15" fontId="9" fillId="0" borderId="18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15" fontId="9" fillId="0" borderId="14" xfId="0" applyNumberFormat="1" applyFont="1" applyFill="1" applyBorder="1" applyAlignment="1">
      <alignment horizontal="center" vertical="center" wrapText="1"/>
    </xf>
    <xf numFmtId="15" fontId="9" fillId="0" borderId="0" xfId="0" applyNumberFormat="1" applyFont="1" applyFill="1" applyBorder="1" applyAlignment="1">
      <alignment horizontal="center" vertical="center" wrapText="1"/>
    </xf>
    <xf numFmtId="15" fontId="9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vertical="center" wrapText="1"/>
    </xf>
    <xf numFmtId="15" fontId="11" fillId="0" borderId="0" xfId="0" applyNumberFormat="1" applyFont="1" applyFill="1" applyBorder="1" applyAlignment="1">
      <alignment horizontal="center" vertical="top"/>
    </xf>
    <xf numFmtId="15" fontId="13" fillId="0" borderId="0" xfId="0" applyNumberFormat="1" applyFont="1" applyFill="1" applyBorder="1" applyAlignment="1">
      <alignment horizontal="center" vertical="center" wrapText="1"/>
    </xf>
    <xf numFmtId="15" fontId="13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center" vertical="top"/>
    </xf>
    <xf numFmtId="166" fontId="1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9" fillId="0" borderId="0" xfId="0" applyFont="1"/>
    <xf numFmtId="0" fontId="18" fillId="0" borderId="0" xfId="0" applyFont="1" applyAlignment="1">
      <alignment horizontal="center"/>
    </xf>
    <xf numFmtId="167" fontId="1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9" fillId="0" borderId="7" xfId="0" applyFont="1" applyBorder="1" applyAlignment="1"/>
    <xf numFmtId="0" fontId="19" fillId="0" borderId="18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9" fillId="0" borderId="12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9" xfId="0" applyBorder="1"/>
    <xf numFmtId="0" fontId="0" fillId="0" borderId="13" xfId="0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/>
    <xf numFmtId="14" fontId="10" fillId="0" borderId="9" xfId="0" applyNumberFormat="1" applyFont="1" applyFill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right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9" fillId="0" borderId="18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44" fontId="3" fillId="0" borderId="0" xfId="1" applyFont="1" applyFill="1" applyBorder="1" applyAlignment="1">
      <alignment vertical="center"/>
    </xf>
    <xf numFmtId="0" fontId="0" fillId="0" borderId="0" xfId="0" applyFill="1"/>
    <xf numFmtId="0" fontId="9" fillId="11" borderId="4" xfId="0" applyFont="1" applyFill="1" applyBorder="1" applyAlignment="1">
      <alignment vertical="center" wrapText="1"/>
    </xf>
    <xf numFmtId="0" fontId="9" fillId="11" borderId="2" xfId="0" applyFont="1" applyFill="1" applyBorder="1" applyAlignment="1">
      <alignment vertical="center" wrapText="1"/>
    </xf>
    <xf numFmtId="0" fontId="9" fillId="11" borderId="3" xfId="0" applyFont="1" applyFill="1" applyBorder="1" applyAlignment="1">
      <alignment vertical="center" wrapText="1"/>
    </xf>
    <xf numFmtId="0" fontId="20" fillId="0" borderId="0" xfId="0" applyFont="1" applyAlignment="1">
      <alignment horizontal="right"/>
    </xf>
    <xf numFmtId="0" fontId="20" fillId="0" borderId="0" xfId="0" applyFont="1"/>
    <xf numFmtId="0" fontId="9" fillId="0" borderId="3" xfId="0" applyFont="1" applyBorder="1" applyAlignment="1"/>
    <xf numFmtId="0" fontId="19" fillId="0" borderId="4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" fillId="0" borderId="0" xfId="2"/>
    <xf numFmtId="0" fontId="1" fillId="0" borderId="0" xfId="2" applyFill="1"/>
    <xf numFmtId="0" fontId="9" fillId="0" borderId="0" xfId="2" applyFont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 wrapText="1"/>
    </xf>
    <xf numFmtId="15" fontId="11" fillId="0" borderId="0" xfId="2" applyNumberFormat="1" applyFont="1" applyFill="1" applyBorder="1" applyAlignment="1">
      <alignment horizontal="center" vertical="top"/>
    </xf>
    <xf numFmtId="15" fontId="13" fillId="0" borderId="0" xfId="2" applyNumberFormat="1" applyFont="1" applyFill="1" applyBorder="1" applyAlignment="1">
      <alignment horizontal="center" vertical="center" wrapText="1"/>
    </xf>
    <xf numFmtId="15" fontId="13" fillId="0" borderId="0" xfId="2" applyNumberFormat="1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11" fillId="0" borderId="0" xfId="2" applyFont="1" applyBorder="1" applyAlignment="1">
      <alignment horizontal="center" vertical="top"/>
    </xf>
    <xf numFmtId="14" fontId="11" fillId="0" borderId="0" xfId="2" applyNumberFormat="1" applyFont="1" applyBorder="1" applyAlignment="1">
      <alignment horizontal="center" vertical="top"/>
    </xf>
    <xf numFmtId="165" fontId="11" fillId="0" borderId="0" xfId="2" applyNumberFormat="1" applyFont="1" applyBorder="1" applyAlignment="1">
      <alignment horizontal="center" vertical="top"/>
    </xf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19" fillId="0" borderId="7" xfId="2" applyFont="1" applyBorder="1"/>
    <xf numFmtId="0" fontId="19" fillId="0" borderId="18" xfId="2" applyFont="1" applyBorder="1"/>
    <xf numFmtId="0" fontId="1" fillId="0" borderId="8" xfId="2" applyBorder="1"/>
    <xf numFmtId="0" fontId="19" fillId="0" borderId="7" xfId="2" applyFont="1" applyBorder="1" applyAlignment="1"/>
    <xf numFmtId="0" fontId="19" fillId="0" borderId="18" xfId="2" applyFont="1" applyBorder="1" applyAlignment="1"/>
    <xf numFmtId="0" fontId="19" fillId="0" borderId="0" xfId="2" applyFont="1" applyBorder="1" applyAlignment="1"/>
    <xf numFmtId="0" fontId="9" fillId="0" borderId="0" xfId="2" applyFont="1" applyBorder="1" applyAlignment="1"/>
    <xf numFmtId="0" fontId="19" fillId="0" borderId="12" xfId="2" applyFont="1" applyBorder="1"/>
    <xf numFmtId="0" fontId="19" fillId="0" borderId="19" xfId="2" applyFont="1" applyBorder="1"/>
    <xf numFmtId="0" fontId="1" fillId="0" borderId="13" xfId="2" applyBorder="1"/>
    <xf numFmtId="0" fontId="19" fillId="0" borderId="12" xfId="2" applyFont="1" applyBorder="1" applyAlignment="1">
      <alignment horizontal="left"/>
    </xf>
    <xf numFmtId="0" fontId="19" fillId="0" borderId="19" xfId="2" applyFont="1" applyBorder="1" applyAlignment="1">
      <alignment horizontal="left"/>
    </xf>
    <xf numFmtId="0" fontId="19" fillId="0" borderId="0" xfId="2" applyFont="1" applyBorder="1"/>
    <xf numFmtId="0" fontId="9" fillId="0" borderId="0" xfId="2" applyFont="1" applyBorder="1"/>
    <xf numFmtId="0" fontId="1" fillId="0" borderId="14" xfId="2" applyBorder="1"/>
    <xf numFmtId="0" fontId="1" fillId="0" borderId="0" xfId="2" applyBorder="1"/>
    <xf numFmtId="0" fontId="1" fillId="0" borderId="0" xfId="2" applyBorder="1" applyAlignment="1"/>
    <xf numFmtId="0" fontId="1" fillId="0" borderId="0" xfId="2" applyBorder="1" applyAlignment="1">
      <alignment horizontal="center"/>
    </xf>
    <xf numFmtId="0" fontId="1" fillId="0" borderId="12" xfId="2" applyBorder="1"/>
    <xf numFmtId="0" fontId="1" fillId="0" borderId="19" xfId="2" applyBorder="1"/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right" vertical="center" wrapText="1"/>
    </xf>
    <xf numFmtId="14" fontId="0" fillId="0" borderId="5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right" vertical="top" wrapText="1"/>
    </xf>
    <xf numFmtId="4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right" vertical="center" wrapText="1"/>
    </xf>
    <xf numFmtId="14" fontId="0" fillId="0" borderId="9" xfId="0" applyNumberFormat="1" applyFont="1" applyBorder="1" applyAlignment="1">
      <alignment horizontal="right" vertical="center"/>
    </xf>
    <xf numFmtId="14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top"/>
    </xf>
    <xf numFmtId="4" fontId="0" fillId="0" borderId="5" xfId="0" applyNumberFormat="1" applyFont="1" applyBorder="1" applyAlignment="1">
      <alignment horizontal="right" vertical="top"/>
    </xf>
    <xf numFmtId="4" fontId="0" fillId="0" borderId="9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right" vertical="center" wrapText="1"/>
    </xf>
    <xf numFmtId="4" fontId="0" fillId="0" borderId="9" xfId="0" applyNumberFormat="1" applyFont="1" applyBorder="1" applyAlignment="1">
      <alignment horizontal="right" vertical="top"/>
    </xf>
    <xf numFmtId="0" fontId="10" fillId="0" borderId="21" xfId="0" applyFont="1" applyBorder="1" applyAlignment="1">
      <alignment horizontal="lef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0" fillId="0" borderId="0" xfId="0" applyFont="1"/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9" fillId="5" borderId="9" xfId="0" applyNumberFormat="1" applyFont="1" applyFill="1" applyBorder="1" applyAlignment="1">
      <alignment horizontal="right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2" fillId="13" borderId="9" xfId="2" applyFont="1" applyFill="1" applyBorder="1" applyAlignment="1">
      <alignment vertical="top" wrapText="1"/>
    </xf>
    <xf numFmtId="0" fontId="23" fillId="13" borderId="9" xfId="2" applyFont="1" applyFill="1" applyBorder="1" applyAlignment="1">
      <alignment vertical="top" wrapText="1"/>
    </xf>
    <xf numFmtId="0" fontId="1" fillId="13" borderId="9" xfId="2" applyFill="1" applyBorder="1" applyAlignment="1">
      <alignment horizontal="right" vertical="top" wrapText="1"/>
    </xf>
    <xf numFmtId="0" fontId="1" fillId="13" borderId="9" xfId="2" applyFill="1" applyBorder="1" applyAlignment="1">
      <alignment vertical="top" wrapText="1"/>
    </xf>
    <xf numFmtId="0" fontId="24" fillId="13" borderId="9" xfId="2" applyFont="1" applyFill="1" applyBorder="1" applyAlignment="1">
      <alignment vertical="top" wrapText="1"/>
    </xf>
    <xf numFmtId="0" fontId="1" fillId="13" borderId="9" xfId="2" applyFill="1" applyBorder="1" applyAlignment="1">
      <alignment horizontal="center" vertical="top" wrapText="1"/>
    </xf>
    <xf numFmtId="0" fontId="2" fillId="0" borderId="9" xfId="2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26" fillId="0" borderId="9" xfId="0" applyFont="1" applyFill="1" applyBorder="1" applyAlignment="1">
      <alignment vertical="center" wrapText="1"/>
    </xf>
    <xf numFmtId="0" fontId="26" fillId="0" borderId="28" xfId="0" applyFont="1" applyBorder="1" applyAlignment="1">
      <alignment wrapText="1"/>
    </xf>
    <xf numFmtId="0" fontId="26" fillId="7" borderId="9" xfId="0" applyFont="1" applyFill="1" applyBorder="1" applyAlignment="1">
      <alignment vertical="center" wrapText="1"/>
    </xf>
    <xf numFmtId="15" fontId="9" fillId="0" borderId="12" xfId="0" applyNumberFormat="1" applyFont="1" applyFill="1" applyBorder="1" applyAlignment="1">
      <alignment horizontal="center" vertical="center" wrapText="1"/>
    </xf>
    <xf numFmtId="15" fontId="9" fillId="0" borderId="1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left" vertical="center" wrapText="1"/>
    </xf>
    <xf numFmtId="0" fontId="26" fillId="7" borderId="9" xfId="0" applyFont="1" applyFill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right" vertical="center"/>
    </xf>
    <xf numFmtId="14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right" vertical="center" wrapText="1"/>
    </xf>
    <xf numFmtId="4" fontId="25" fillId="0" borderId="9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left" vertical="center"/>
    </xf>
    <xf numFmtId="14" fontId="25" fillId="7" borderId="9" xfId="0" applyNumberFormat="1" applyFont="1" applyFill="1" applyBorder="1" applyAlignment="1">
      <alignment horizontal="center" vertical="center" wrapText="1"/>
    </xf>
    <xf numFmtId="14" fontId="25" fillId="7" borderId="9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27" fillId="0" borderId="9" xfId="0" applyFont="1" applyBorder="1" applyAlignment="1">
      <alignment wrapText="1"/>
    </xf>
    <xf numFmtId="0" fontId="27" fillId="0" borderId="9" xfId="0" applyFont="1" applyBorder="1"/>
    <xf numFmtId="164" fontId="25" fillId="0" borderId="9" xfId="3" applyFont="1" applyFill="1" applyBorder="1" applyAlignment="1">
      <alignment horizontal="right" vertical="center" wrapText="1"/>
    </xf>
    <xf numFmtId="164" fontId="25" fillId="0" borderId="9" xfId="3" applyNumberFormat="1" applyFont="1" applyFill="1" applyBorder="1" applyAlignment="1">
      <alignment horizontal="right" vertical="center" wrapText="1"/>
    </xf>
    <xf numFmtId="14" fontId="9" fillId="0" borderId="3" xfId="0" applyNumberFormat="1" applyFont="1" applyBorder="1" applyAlignment="1"/>
    <xf numFmtId="3" fontId="8" fillId="5" borderId="9" xfId="0" applyNumberFormat="1" applyFont="1" applyFill="1" applyBorder="1" applyAlignment="1">
      <alignment horizontal="right" vertical="center" wrapText="1"/>
    </xf>
    <xf numFmtId="14" fontId="25" fillId="7" borderId="9" xfId="0" applyNumberFormat="1" applyFont="1" applyFill="1" applyBorder="1" applyAlignment="1">
      <alignment horizontal="right" vertical="center"/>
    </xf>
    <xf numFmtId="14" fontId="25" fillId="8" borderId="9" xfId="0" applyNumberFormat="1" applyFont="1" applyFill="1" applyBorder="1" applyAlignment="1">
      <alignment horizontal="right" vertical="center" wrapText="1"/>
    </xf>
    <xf numFmtId="14" fontId="25" fillId="8" borderId="9" xfId="0" applyNumberFormat="1" applyFont="1" applyFill="1" applyBorder="1" applyAlignment="1">
      <alignment horizontal="right" vertical="center"/>
    </xf>
    <xf numFmtId="0" fontId="9" fillId="8" borderId="0" xfId="0" applyFont="1" applyFill="1"/>
    <xf numFmtId="0" fontId="6" fillId="0" borderId="14" xfId="0" applyFont="1" applyFill="1" applyBorder="1" applyAlignment="1">
      <alignment horizontal="center" vertical="center" wrapText="1"/>
    </xf>
    <xf numFmtId="2" fontId="3" fillId="8" borderId="9" xfId="1" applyNumberFormat="1" applyFont="1" applyFill="1" applyBorder="1"/>
    <xf numFmtId="4" fontId="3" fillId="8" borderId="9" xfId="1" applyNumberFormat="1" applyFont="1" applyFill="1" applyBorder="1"/>
    <xf numFmtId="0" fontId="0" fillId="7" borderId="17" xfId="0" applyFont="1" applyFill="1" applyBorder="1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left" vertical="center" wrapText="1"/>
    </xf>
    <xf numFmtId="14" fontId="0" fillId="7" borderId="9" xfId="0" applyNumberFormat="1" applyFont="1" applyFill="1" applyBorder="1" applyAlignment="1">
      <alignment horizontal="right" vertical="center" wrapText="1"/>
    </xf>
    <xf numFmtId="14" fontId="0" fillId="7" borderId="5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6" fillId="8" borderId="9" xfId="0" applyFont="1" applyFill="1" applyBorder="1" applyAlignment="1">
      <alignment horizontal="left" vertical="center"/>
    </xf>
    <xf numFmtId="4" fontId="6" fillId="8" borderId="9" xfId="0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164" fontId="0" fillId="7" borderId="10" xfId="3" applyFont="1" applyFill="1" applyBorder="1" applyAlignment="1">
      <alignment horizontal="right" vertical="center" wrapText="1"/>
    </xf>
    <xf numFmtId="164" fontId="25" fillId="8" borderId="9" xfId="3" applyFont="1" applyFill="1" applyBorder="1" applyAlignment="1">
      <alignment horizontal="right" vertical="center" wrapText="1"/>
    </xf>
    <xf numFmtId="164" fontId="25" fillId="8" borderId="9" xfId="3" applyFont="1" applyFill="1" applyBorder="1" applyAlignment="1">
      <alignment vertical="center" wrapText="1"/>
    </xf>
    <xf numFmtId="164" fontId="25" fillId="7" borderId="9" xfId="3" applyFont="1" applyFill="1" applyBorder="1" applyAlignment="1">
      <alignment horizontal="right" vertical="center" wrapText="1"/>
    </xf>
    <xf numFmtId="14" fontId="25" fillId="0" borderId="9" xfId="0" applyNumberFormat="1" applyFont="1" applyFill="1" applyBorder="1" applyAlignment="1">
      <alignment horizontal="right" vertical="center" wrapText="1"/>
    </xf>
    <xf numFmtId="4" fontId="0" fillId="8" borderId="9" xfId="1" applyNumberFormat="1" applyFont="1" applyFill="1" applyBorder="1"/>
    <xf numFmtId="164" fontId="9" fillId="8" borderId="9" xfId="3" applyFont="1" applyFill="1" applyBorder="1" applyAlignment="1">
      <alignment horizontal="center" vertical="center"/>
    </xf>
    <xf numFmtId="44" fontId="0" fillId="0" borderId="9" xfId="1" applyFont="1" applyFill="1" applyBorder="1" applyAlignment="1">
      <alignment horizontal="center"/>
    </xf>
    <xf numFmtId="164" fontId="5" fillId="0" borderId="0" xfId="3" applyFont="1" applyFill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" fontId="18" fillId="8" borderId="4" xfId="0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14" fontId="9" fillId="0" borderId="18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4" fontId="18" fillId="8" borderId="9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14" fontId="25" fillId="6" borderId="9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0" fontId="9" fillId="9" borderId="4" xfId="0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6" xfId="0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6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5" fontId="8" fillId="4" borderId="4" xfId="0" applyNumberFormat="1" applyFont="1" applyFill="1" applyBorder="1" applyAlignment="1">
      <alignment horizontal="left" vertical="center" wrapText="1"/>
    </xf>
    <xf numFmtId="15" fontId="8" fillId="4" borderId="2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5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2" fillId="12" borderId="25" xfId="2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2" fillId="0" borderId="0" xfId="2" applyFont="1" applyAlignment="1">
      <alignment horizontal="left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1" fillId="0" borderId="14" xfId="2" applyBorder="1" applyAlignment="1">
      <alignment horizontal="center"/>
    </xf>
    <xf numFmtId="0" fontId="1" fillId="0" borderId="0" xfId="2" applyBorder="1" applyAlignment="1">
      <alignment horizontal="center"/>
    </xf>
    <xf numFmtId="0" fontId="9" fillId="0" borderId="4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7" borderId="9" xfId="2" applyFont="1" applyFill="1" applyBorder="1" applyAlignment="1">
      <alignment horizontal="left" vertical="center"/>
    </xf>
    <xf numFmtId="0" fontId="9" fillId="8" borderId="9" xfId="2" applyFont="1" applyFill="1" applyBorder="1" applyAlignment="1">
      <alignment horizontal="left" vertical="center"/>
    </xf>
    <xf numFmtId="0" fontId="9" fillId="9" borderId="9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0" fontId="9" fillId="0" borderId="7" xfId="2" applyFont="1" applyBorder="1" applyAlignment="1">
      <alignment horizontal="center"/>
    </xf>
    <xf numFmtId="0" fontId="9" fillId="0" borderId="18" xfId="2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jimenez\Documents\AGENTE%20FINANCIERO\CALIDAD\Control%20entradas%20y%20salidas%202017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s"/>
      <sheetName val="Glosario"/>
      <sheetName val="Conceptos"/>
    </sheetNames>
    <sheetDataSet>
      <sheetData sheetId="0"/>
      <sheetData sheetId="1">
        <row r="6">
          <cell r="E6" t="str">
            <v>ERZ</v>
          </cell>
        </row>
        <row r="7">
          <cell r="E7" t="str">
            <v>AMJ</v>
          </cell>
        </row>
        <row r="8">
          <cell r="E8" t="str">
            <v>NVVM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B61"/>
  <sheetViews>
    <sheetView topLeftCell="A49" zoomScale="91" zoomScaleNormal="91" workbookViewId="0">
      <selection activeCell="A53" sqref="A53:M53"/>
    </sheetView>
  </sheetViews>
  <sheetFormatPr defaultColWidth="11.5546875" defaultRowHeight="13.2" x14ac:dyDescent="0.25"/>
  <cols>
    <col min="1" max="1" width="44" bestFit="1" customWidth="1"/>
    <col min="2" max="2" width="45.6640625" bestFit="1" customWidth="1"/>
    <col min="3" max="3" width="24.33203125" customWidth="1"/>
    <col min="4" max="4" width="22.5546875" customWidth="1"/>
    <col min="5" max="5" width="14" customWidth="1"/>
    <col min="6" max="7" width="32.6640625" customWidth="1"/>
    <col min="8" max="35" width="14.6640625" customWidth="1"/>
    <col min="36" max="36" width="18.88671875" customWidth="1"/>
    <col min="37" max="37" width="14.109375" bestFit="1" customWidth="1"/>
    <col min="38" max="38" width="14.6640625" style="5" customWidth="1"/>
  </cols>
  <sheetData>
    <row r="1" spans="1:54" ht="15.6" x14ac:dyDescent="0.3">
      <c r="A1" s="330" t="s">
        <v>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</row>
    <row r="2" spans="1:54" ht="15.75" customHeight="1" x14ac:dyDescent="0.3">
      <c r="A2" s="331" t="s">
        <v>155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</row>
    <row r="3" spans="1:54" ht="15.75" customHeight="1" x14ac:dyDescent="0.25">
      <c r="A3" s="332" t="s">
        <v>152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</row>
    <row r="4" spans="1:54" s="1" customFormat="1" ht="15.6" x14ac:dyDescent="0.25">
      <c r="B4" s="2"/>
      <c r="C4" s="2"/>
      <c r="D4" s="2"/>
      <c r="E4" s="2"/>
      <c r="F4" s="2"/>
      <c r="G4" s="2"/>
      <c r="H4" s="247"/>
      <c r="I4" s="2"/>
      <c r="J4" s="2"/>
      <c r="K4" s="2"/>
      <c r="L4" s="2"/>
      <c r="M4" s="2"/>
      <c r="N4" s="2"/>
      <c r="O4" s="2"/>
      <c r="P4" s="24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</row>
    <row r="5" spans="1:54" x14ac:dyDescent="0.25">
      <c r="F5" s="4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54" ht="26.25" customHeight="1" x14ac:dyDescent="0.25">
      <c r="A6" s="334" t="s">
        <v>1</v>
      </c>
      <c r="B6" s="335"/>
      <c r="C6" s="335"/>
      <c r="D6" s="335"/>
      <c r="E6" s="335"/>
      <c r="F6" s="335"/>
      <c r="G6" s="336"/>
      <c r="H6" s="337" t="s">
        <v>2</v>
      </c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9"/>
      <c r="AJ6" s="337" t="s">
        <v>3</v>
      </c>
      <c r="AK6" s="338"/>
      <c r="AL6" s="338"/>
      <c r="AM6" s="338"/>
      <c r="AN6" s="338"/>
      <c r="AO6" s="338"/>
      <c r="AP6" s="339"/>
    </row>
    <row r="7" spans="1:54" s="6" customFormat="1" ht="34.5" customHeight="1" x14ac:dyDescent="0.25">
      <c r="A7" s="325" t="s">
        <v>4</v>
      </c>
      <c r="B7" s="320" t="s">
        <v>5</v>
      </c>
      <c r="C7" s="317" t="s">
        <v>6</v>
      </c>
      <c r="D7" s="317" t="s">
        <v>7</v>
      </c>
      <c r="E7" s="320" t="s">
        <v>8</v>
      </c>
      <c r="F7" s="308" t="s">
        <v>9</v>
      </c>
      <c r="G7" s="309"/>
      <c r="H7" s="308" t="s">
        <v>10</v>
      </c>
      <c r="I7" s="309"/>
      <c r="J7" s="308" t="s">
        <v>11</v>
      </c>
      <c r="K7" s="309"/>
      <c r="L7" s="289" t="s">
        <v>12</v>
      </c>
      <c r="M7" s="290"/>
      <c r="N7" s="308" t="s">
        <v>13</v>
      </c>
      <c r="O7" s="309"/>
      <c r="P7" s="315" t="s">
        <v>14</v>
      </c>
      <c r="Q7" s="316"/>
      <c r="R7" s="315" t="s">
        <v>15</v>
      </c>
      <c r="S7" s="316"/>
      <c r="T7" s="289" t="s">
        <v>16</v>
      </c>
      <c r="U7" s="290"/>
      <c r="V7" s="308" t="s">
        <v>11</v>
      </c>
      <c r="W7" s="309"/>
      <c r="X7" s="315" t="s">
        <v>17</v>
      </c>
      <c r="Y7" s="316"/>
      <c r="Z7" s="289" t="s">
        <v>18</v>
      </c>
      <c r="AA7" s="290"/>
      <c r="AB7" s="308" t="s">
        <v>11</v>
      </c>
      <c r="AC7" s="309"/>
      <c r="AD7" s="312" t="s">
        <v>19</v>
      </c>
      <c r="AE7" s="312"/>
      <c r="AF7" s="308" t="s">
        <v>20</v>
      </c>
      <c r="AG7" s="309"/>
      <c r="AH7" s="308" t="s">
        <v>21</v>
      </c>
      <c r="AI7" s="309"/>
      <c r="AJ7" s="297" t="s">
        <v>22</v>
      </c>
      <c r="AK7" s="300" t="s">
        <v>23</v>
      </c>
      <c r="AL7" s="301"/>
      <c r="AM7" s="304" t="s">
        <v>24</v>
      </c>
      <c r="AN7" s="305"/>
      <c r="AO7" s="304" t="s">
        <v>25</v>
      </c>
      <c r="AP7" s="305"/>
    </row>
    <row r="8" spans="1:54" s="6" customFormat="1" ht="13.2" hidden="1" customHeight="1" x14ac:dyDescent="0.25">
      <c r="A8" s="326"/>
      <c r="B8" s="321"/>
      <c r="C8" s="318"/>
      <c r="D8" s="318"/>
      <c r="E8" s="321"/>
      <c r="F8" s="310"/>
      <c r="G8" s="311"/>
      <c r="H8" s="329" t="s">
        <v>26</v>
      </c>
      <c r="I8" s="251"/>
      <c r="J8" s="7"/>
      <c r="K8" s="8"/>
      <c r="L8" s="340" t="s">
        <v>26</v>
      </c>
      <c r="M8" s="341"/>
      <c r="N8" s="313"/>
      <c r="O8" s="314"/>
      <c r="P8" s="315" t="s">
        <v>27</v>
      </c>
      <c r="Q8" s="316"/>
      <c r="R8" s="315" t="s">
        <v>28</v>
      </c>
      <c r="S8" s="316"/>
      <c r="T8" s="289" t="s">
        <v>29</v>
      </c>
      <c r="U8" s="290"/>
      <c r="V8" s="310"/>
      <c r="W8" s="311"/>
      <c r="X8" s="289" t="s">
        <v>28</v>
      </c>
      <c r="Y8" s="290"/>
      <c r="Z8" s="289" t="s">
        <v>30</v>
      </c>
      <c r="AA8" s="290"/>
      <c r="AB8" s="310"/>
      <c r="AC8" s="311"/>
      <c r="AD8" s="312"/>
      <c r="AE8" s="312"/>
      <c r="AF8" s="313"/>
      <c r="AG8" s="314"/>
      <c r="AH8" s="313"/>
      <c r="AI8" s="314"/>
      <c r="AJ8" s="298"/>
      <c r="AK8" s="302"/>
      <c r="AL8" s="303"/>
      <c r="AM8" s="306"/>
      <c r="AN8" s="307"/>
      <c r="AO8" s="306"/>
      <c r="AP8" s="307"/>
    </row>
    <row r="9" spans="1:54" s="6" customFormat="1" ht="17.25" customHeight="1" x14ac:dyDescent="0.25">
      <c r="A9" s="326"/>
      <c r="B9" s="322"/>
      <c r="C9" s="319"/>
      <c r="D9" s="319"/>
      <c r="E9" s="322"/>
      <c r="F9" s="9" t="s">
        <v>31</v>
      </c>
      <c r="G9" s="7" t="s">
        <v>32</v>
      </c>
      <c r="H9" s="10" t="s">
        <v>33</v>
      </c>
      <c r="I9" s="11" t="s">
        <v>34</v>
      </c>
      <c r="J9" s="10" t="s">
        <v>33</v>
      </c>
      <c r="K9" s="11" t="s">
        <v>34</v>
      </c>
      <c r="L9" s="10" t="s">
        <v>33</v>
      </c>
      <c r="M9" s="11" t="s">
        <v>34</v>
      </c>
      <c r="N9" s="10" t="s">
        <v>33</v>
      </c>
      <c r="O9" s="11" t="s">
        <v>34</v>
      </c>
      <c r="P9" s="10" t="s">
        <v>33</v>
      </c>
      <c r="Q9" s="11" t="s">
        <v>34</v>
      </c>
      <c r="R9" s="10" t="s">
        <v>33</v>
      </c>
      <c r="S9" s="11" t="s">
        <v>34</v>
      </c>
      <c r="T9" s="10" t="s">
        <v>33</v>
      </c>
      <c r="U9" s="11" t="s">
        <v>34</v>
      </c>
      <c r="V9" s="10" t="s">
        <v>33</v>
      </c>
      <c r="W9" s="11" t="s">
        <v>34</v>
      </c>
      <c r="X9" s="10" t="s">
        <v>33</v>
      </c>
      <c r="Y9" s="11" t="s">
        <v>34</v>
      </c>
      <c r="Z9" s="10" t="s">
        <v>33</v>
      </c>
      <c r="AA9" s="11" t="s">
        <v>34</v>
      </c>
      <c r="AB9" s="10" t="s">
        <v>33</v>
      </c>
      <c r="AC9" s="11" t="s">
        <v>34</v>
      </c>
      <c r="AD9" s="10" t="s">
        <v>33</v>
      </c>
      <c r="AE9" s="11" t="s">
        <v>34</v>
      </c>
      <c r="AF9" s="10" t="s">
        <v>33</v>
      </c>
      <c r="AG9" s="11" t="s">
        <v>34</v>
      </c>
      <c r="AH9" s="10" t="s">
        <v>33</v>
      </c>
      <c r="AI9" s="11" t="s">
        <v>34</v>
      </c>
      <c r="AJ9" s="299"/>
      <c r="AK9" s="12" t="s">
        <v>35</v>
      </c>
      <c r="AL9" s="12" t="s">
        <v>36</v>
      </c>
      <c r="AM9" s="12" t="s">
        <v>35</v>
      </c>
      <c r="AN9" s="12" t="s">
        <v>36</v>
      </c>
      <c r="AO9" s="12" t="s">
        <v>35</v>
      </c>
      <c r="AP9" s="12" t="s">
        <v>36</v>
      </c>
    </row>
    <row r="10" spans="1:54" ht="19.5" customHeight="1" x14ac:dyDescent="0.25">
      <c r="A10" s="323" t="s">
        <v>37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</row>
    <row r="11" spans="1:54" s="153" customFormat="1" ht="26.4" x14ac:dyDescent="0.25">
      <c r="A11" s="225" t="s">
        <v>161</v>
      </c>
      <c r="B11" s="226" t="s">
        <v>160</v>
      </c>
      <c r="C11" s="239">
        <v>2670656.4</v>
      </c>
      <c r="D11" s="239">
        <v>148369.79999999999</v>
      </c>
      <c r="E11" s="227" t="s">
        <v>114</v>
      </c>
      <c r="F11" s="228" t="s">
        <v>52</v>
      </c>
      <c r="G11" s="146"/>
      <c r="H11" s="229">
        <v>42968</v>
      </c>
      <c r="I11" s="147"/>
      <c r="J11" s="229">
        <v>42975</v>
      </c>
      <c r="K11" s="147"/>
      <c r="L11" s="229">
        <v>42986</v>
      </c>
      <c r="M11" s="147"/>
      <c r="N11" s="229">
        <v>42992</v>
      </c>
      <c r="O11" s="147"/>
      <c r="P11" s="229">
        <v>42996</v>
      </c>
      <c r="Q11" s="147"/>
      <c r="R11" s="229">
        <v>43026</v>
      </c>
      <c r="S11" s="147"/>
      <c r="T11" s="229">
        <v>43033</v>
      </c>
      <c r="U11" s="147"/>
      <c r="V11" s="229">
        <v>43039</v>
      </c>
      <c r="W11" s="147"/>
      <c r="X11" s="229">
        <v>43052</v>
      </c>
      <c r="Y11" s="147"/>
      <c r="Z11" s="229">
        <v>43056</v>
      </c>
      <c r="AA11" s="147"/>
      <c r="AB11" s="229">
        <v>43061</v>
      </c>
      <c r="AC11" s="147"/>
      <c r="AD11" s="229">
        <v>43063</v>
      </c>
      <c r="AE11" s="147"/>
      <c r="AF11" s="230">
        <v>43069</v>
      </c>
      <c r="AG11" s="148"/>
      <c r="AH11" s="230">
        <v>43266</v>
      </c>
      <c r="AI11" s="148"/>
      <c r="AJ11" s="149"/>
      <c r="AK11" s="150"/>
      <c r="AL11" s="150"/>
      <c r="AM11" s="151"/>
      <c r="AN11" s="151"/>
      <c r="AO11" s="151"/>
      <c r="AP11" s="151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</row>
    <row r="12" spans="1:54" s="162" customFormat="1" ht="25.5" customHeight="1" x14ac:dyDescent="0.25">
      <c r="A12" s="154"/>
      <c r="B12" s="145"/>
      <c r="C12" s="155"/>
      <c r="D12" s="155"/>
      <c r="E12" s="144"/>
      <c r="F12" s="145"/>
      <c r="G12" s="146"/>
      <c r="H12" s="147"/>
      <c r="I12" s="147"/>
      <c r="J12" s="147"/>
      <c r="K12" s="147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7"/>
      <c r="AG12" s="157"/>
      <c r="AH12" s="157"/>
      <c r="AI12" s="157"/>
      <c r="AJ12" s="158"/>
      <c r="AK12" s="159"/>
      <c r="AL12" s="150"/>
      <c r="AM12" s="160"/>
      <c r="AN12" s="160"/>
      <c r="AO12" s="160"/>
      <c r="AP12" s="160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</row>
    <row r="13" spans="1:54" s="162" customFormat="1" ht="25.5" customHeight="1" x14ac:dyDescent="0.25">
      <c r="A13" s="154"/>
      <c r="B13" s="145"/>
      <c r="C13" s="163"/>
      <c r="D13" s="163"/>
      <c r="E13" s="164"/>
      <c r="F13" s="165"/>
      <c r="G13" s="166"/>
      <c r="H13" s="167"/>
      <c r="I13" s="167"/>
      <c r="J13" s="167"/>
      <c r="K13" s="167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7"/>
      <c r="AG13" s="157"/>
      <c r="AH13" s="157"/>
      <c r="AI13" s="157"/>
      <c r="AJ13" s="158"/>
      <c r="AK13" s="159"/>
      <c r="AL13" s="150"/>
      <c r="AM13" s="160"/>
      <c r="AN13" s="160"/>
      <c r="AO13" s="160"/>
      <c r="AP13" s="160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</row>
    <row r="14" spans="1:54" s="162" customFormat="1" ht="25.5" customHeight="1" x14ac:dyDescent="0.25">
      <c r="A14" s="154"/>
      <c r="B14" s="145"/>
      <c r="C14" s="163"/>
      <c r="D14" s="163"/>
      <c r="E14" s="164"/>
      <c r="F14" s="165"/>
      <c r="G14" s="166"/>
      <c r="H14" s="167"/>
      <c r="I14" s="167"/>
      <c r="J14" s="167"/>
      <c r="K14" s="167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7"/>
      <c r="AG14" s="157"/>
      <c r="AH14" s="157"/>
      <c r="AI14" s="157"/>
      <c r="AJ14" s="158"/>
      <c r="AK14" s="159"/>
      <c r="AL14" s="150"/>
      <c r="AM14" s="160"/>
      <c r="AN14" s="160"/>
      <c r="AO14" s="160"/>
      <c r="AP14" s="160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</row>
    <row r="15" spans="1:54" s="162" customFormat="1" ht="25.5" customHeight="1" x14ac:dyDescent="0.25">
      <c r="A15" s="154"/>
      <c r="B15" s="145"/>
      <c r="C15" s="163"/>
      <c r="D15" s="163"/>
      <c r="E15" s="164"/>
      <c r="F15" s="165"/>
      <c r="G15" s="166"/>
      <c r="H15" s="167"/>
      <c r="I15" s="167"/>
      <c r="J15" s="167"/>
      <c r="K15" s="167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7"/>
      <c r="AG15" s="157"/>
      <c r="AH15" s="157"/>
      <c r="AI15" s="157"/>
      <c r="AJ15" s="158"/>
      <c r="AK15" s="159"/>
      <c r="AL15" s="150"/>
      <c r="AM15" s="160"/>
      <c r="AN15" s="160"/>
      <c r="AO15" s="160"/>
      <c r="AP15" s="160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</row>
    <row r="16" spans="1:54" s="162" customFormat="1" ht="25.5" customHeight="1" x14ac:dyDescent="0.25">
      <c r="A16" s="154"/>
      <c r="B16" s="145"/>
      <c r="C16" s="163"/>
      <c r="D16" s="163"/>
      <c r="E16" s="164"/>
      <c r="F16" s="165"/>
      <c r="G16" s="166"/>
      <c r="H16" s="167"/>
      <c r="I16" s="167"/>
      <c r="J16" s="167"/>
      <c r="K16" s="167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7"/>
      <c r="AG16" s="157"/>
      <c r="AH16" s="157"/>
      <c r="AI16" s="157"/>
      <c r="AJ16" s="158"/>
      <c r="AK16" s="159"/>
      <c r="AL16" s="150"/>
      <c r="AM16" s="160"/>
      <c r="AN16" s="160"/>
      <c r="AO16" s="160"/>
      <c r="AP16" s="160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</row>
    <row r="17" spans="1:54" s="162" customFormat="1" ht="25.5" customHeight="1" x14ac:dyDescent="0.25">
      <c r="A17" s="154"/>
      <c r="B17" s="145"/>
      <c r="C17" s="163"/>
      <c r="D17" s="163"/>
      <c r="E17" s="164"/>
      <c r="F17" s="165"/>
      <c r="G17" s="165"/>
      <c r="H17" s="167"/>
      <c r="I17" s="167"/>
      <c r="J17" s="167"/>
      <c r="K17" s="167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8"/>
      <c r="AK17" s="168"/>
      <c r="AL17" s="160"/>
      <c r="AM17" s="168"/>
      <c r="AN17" s="168"/>
      <c r="AO17" s="168"/>
      <c r="AP17" s="168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</row>
    <row r="18" spans="1:54" s="162" customFormat="1" ht="25.5" customHeight="1" x14ac:dyDescent="0.25">
      <c r="A18" s="154"/>
      <c r="B18" s="145"/>
      <c r="C18" s="163"/>
      <c r="D18" s="163"/>
      <c r="E18" s="164"/>
      <c r="F18" s="165"/>
      <c r="G18" s="165"/>
      <c r="H18" s="167"/>
      <c r="I18" s="167"/>
      <c r="J18" s="167"/>
      <c r="K18" s="167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8"/>
      <c r="AK18" s="168"/>
      <c r="AL18" s="160"/>
      <c r="AM18" s="168"/>
      <c r="AN18" s="168"/>
      <c r="AO18" s="168"/>
      <c r="AP18" s="168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</row>
    <row r="19" spans="1:54" s="16" customFormat="1" ht="30.75" customHeight="1" x14ac:dyDescent="0.25">
      <c r="A19" s="19" t="s">
        <v>129</v>
      </c>
      <c r="B19" s="20"/>
      <c r="C19" s="21">
        <f>SUM(C11:C18)</f>
        <v>2670656.4</v>
      </c>
      <c r="D19" s="21">
        <f>SUM(D11:D18)</f>
        <v>148369.79999999999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2">
        <f t="shared" ref="AK19:AP19" si="0">SUM(AK11:AK18)</f>
        <v>0</v>
      </c>
      <c r="AL19" s="22">
        <f t="shared" si="0"/>
        <v>0</v>
      </c>
      <c r="AM19" s="22">
        <f t="shared" si="0"/>
        <v>0</v>
      </c>
      <c r="AN19" s="22">
        <f t="shared" si="0"/>
        <v>0</v>
      </c>
      <c r="AO19" s="22">
        <f t="shared" si="0"/>
        <v>0</v>
      </c>
      <c r="AP19" s="22">
        <f t="shared" si="0"/>
        <v>0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s="27" customFormat="1" ht="42" customHeight="1" x14ac:dyDescent="0.25">
      <c r="A20" s="325" t="s">
        <v>4</v>
      </c>
      <c r="B20" s="320" t="s">
        <v>5</v>
      </c>
      <c r="C20" s="317" t="s">
        <v>6</v>
      </c>
      <c r="D20" s="317" t="s">
        <v>7</v>
      </c>
      <c r="E20" s="320" t="s">
        <v>8</v>
      </c>
      <c r="F20" s="308" t="s">
        <v>9</v>
      </c>
      <c r="G20" s="309"/>
      <c r="H20" s="289" t="s">
        <v>10</v>
      </c>
      <c r="I20" s="290"/>
      <c r="J20" s="308" t="s">
        <v>11</v>
      </c>
      <c r="K20" s="309"/>
      <c r="L20" s="328" t="s">
        <v>38</v>
      </c>
      <c r="M20" s="328"/>
      <c r="N20" s="328" t="str">
        <f>+N7</f>
        <v>No Objeción Banco Mundial/ Registro NAFIN</v>
      </c>
      <c r="O20" s="328"/>
      <c r="P20" s="23"/>
      <c r="Q20" s="24"/>
      <c r="R20" s="24"/>
      <c r="S20" s="24"/>
      <c r="T20" s="24"/>
      <c r="U20" s="24"/>
      <c r="V20" s="24"/>
      <c r="W20" s="24"/>
      <c r="X20" s="24"/>
      <c r="Y20" s="25"/>
      <c r="Z20" s="289" t="s">
        <v>39</v>
      </c>
      <c r="AA20" s="290"/>
      <c r="AB20" s="308" t="s">
        <v>11</v>
      </c>
      <c r="AC20" s="309"/>
      <c r="AD20" s="312" t="s">
        <v>19</v>
      </c>
      <c r="AE20" s="312"/>
      <c r="AF20" s="308" t="s">
        <v>20</v>
      </c>
      <c r="AG20" s="309"/>
      <c r="AH20" s="308" t="s">
        <v>21</v>
      </c>
      <c r="AI20" s="309"/>
      <c r="AJ20" s="297" t="s">
        <v>22</v>
      </c>
      <c r="AK20" s="300" t="s">
        <v>23</v>
      </c>
      <c r="AL20" s="301"/>
      <c r="AM20" s="304" t="s">
        <v>24</v>
      </c>
      <c r="AN20" s="305"/>
      <c r="AO20" s="304" t="s">
        <v>25</v>
      </c>
      <c r="AP20" s="305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27" customFormat="1" ht="16.5" customHeight="1" x14ac:dyDescent="0.25">
      <c r="A21" s="326"/>
      <c r="B21" s="321"/>
      <c r="C21" s="318"/>
      <c r="D21" s="318"/>
      <c r="E21" s="321"/>
      <c r="F21" s="310"/>
      <c r="G21" s="311"/>
      <c r="H21" s="329" t="s">
        <v>26</v>
      </c>
      <c r="I21" s="251"/>
      <c r="J21" s="310"/>
      <c r="K21" s="311"/>
      <c r="L21" s="328" t="s">
        <v>26</v>
      </c>
      <c r="M21" s="328"/>
      <c r="N21" s="328"/>
      <c r="O21" s="328"/>
      <c r="P21" s="28"/>
      <c r="Q21" s="29"/>
      <c r="R21" s="29"/>
      <c r="S21" s="29"/>
      <c r="T21" s="29"/>
      <c r="U21" s="29"/>
      <c r="V21" s="29"/>
      <c r="W21" s="29"/>
      <c r="X21" s="29"/>
      <c r="Y21" s="30"/>
      <c r="Z21" s="289" t="s">
        <v>40</v>
      </c>
      <c r="AA21" s="290"/>
      <c r="AB21" s="310"/>
      <c r="AC21" s="311"/>
      <c r="AD21" s="312"/>
      <c r="AE21" s="312"/>
      <c r="AF21" s="313"/>
      <c r="AG21" s="314"/>
      <c r="AH21" s="313"/>
      <c r="AI21" s="314"/>
      <c r="AJ21" s="298"/>
      <c r="AK21" s="302"/>
      <c r="AL21" s="303"/>
      <c r="AM21" s="306"/>
      <c r="AN21" s="307"/>
      <c r="AO21" s="306"/>
      <c r="AP21" s="307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s="27" customFormat="1" ht="15.75" customHeight="1" x14ac:dyDescent="0.25">
      <c r="A22" s="327"/>
      <c r="B22" s="322"/>
      <c r="C22" s="319"/>
      <c r="D22" s="319"/>
      <c r="E22" s="322"/>
      <c r="F22" s="9" t="s">
        <v>31</v>
      </c>
      <c r="G22" s="189" t="s">
        <v>32</v>
      </c>
      <c r="H22" s="10" t="s">
        <v>41</v>
      </c>
      <c r="I22" s="11" t="s">
        <v>32</v>
      </c>
      <c r="J22" s="10" t="s">
        <v>41</v>
      </c>
      <c r="K22" s="11" t="s">
        <v>32</v>
      </c>
      <c r="L22" s="10" t="s">
        <v>41</v>
      </c>
      <c r="M22" s="11" t="s">
        <v>32</v>
      </c>
      <c r="N22" s="10" t="s">
        <v>41</v>
      </c>
      <c r="O22" s="11" t="s">
        <v>32</v>
      </c>
      <c r="P22" s="193"/>
      <c r="Q22" s="194"/>
      <c r="R22" s="194"/>
      <c r="S22" s="194"/>
      <c r="T22" s="194"/>
      <c r="U22" s="194"/>
      <c r="V22" s="194"/>
      <c r="W22" s="194"/>
      <c r="X22" s="194"/>
      <c r="Y22" s="194"/>
      <c r="Z22" s="10" t="s">
        <v>41</v>
      </c>
      <c r="AA22" s="11" t="s">
        <v>32</v>
      </c>
      <c r="AB22" s="10" t="s">
        <v>41</v>
      </c>
      <c r="AC22" s="11" t="s">
        <v>32</v>
      </c>
      <c r="AD22" s="10" t="s">
        <v>41</v>
      </c>
      <c r="AE22" s="11" t="s">
        <v>32</v>
      </c>
      <c r="AF22" s="10" t="s">
        <v>41</v>
      </c>
      <c r="AG22" s="11" t="s">
        <v>32</v>
      </c>
      <c r="AH22" s="10" t="s">
        <v>41</v>
      </c>
      <c r="AI22" s="11" t="s">
        <v>32</v>
      </c>
      <c r="AJ22" s="299"/>
      <c r="AK22" s="12" t="s">
        <v>35</v>
      </c>
      <c r="AL22" s="12" t="s">
        <v>36</v>
      </c>
      <c r="AM22" s="12" t="s">
        <v>35</v>
      </c>
      <c r="AN22" s="12" t="s">
        <v>36</v>
      </c>
      <c r="AO22" s="12" t="s">
        <v>35</v>
      </c>
      <c r="AP22" s="12" t="s">
        <v>36</v>
      </c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32" customFormat="1" ht="13.5" customHeight="1" x14ac:dyDescent="0.25">
      <c r="A23" s="210" t="s">
        <v>42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153" customFormat="1" ht="68.25" customHeight="1" x14ac:dyDescent="0.2">
      <c r="A24" s="195" t="s">
        <v>141</v>
      </c>
      <c r="B24" s="212" t="s">
        <v>147</v>
      </c>
      <c r="C24" s="240">
        <f>+D24*17.6886</f>
        <v>254715.84000000003</v>
      </c>
      <c r="D24" s="215">
        <v>14400</v>
      </c>
      <c r="E24" s="196" t="s">
        <v>114</v>
      </c>
      <c r="F24" s="196" t="s">
        <v>64</v>
      </c>
      <c r="G24" s="197"/>
      <c r="H24" s="200" t="s">
        <v>140</v>
      </c>
      <c r="I24" s="200" t="s">
        <v>140</v>
      </c>
      <c r="J24" s="200" t="s">
        <v>140</v>
      </c>
      <c r="K24" s="200" t="s">
        <v>140</v>
      </c>
      <c r="L24" s="219">
        <v>41563</v>
      </c>
      <c r="M24" s="219">
        <v>41563</v>
      </c>
      <c r="N24" s="219">
        <v>41563</v>
      </c>
      <c r="O24" s="219">
        <v>41563</v>
      </c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199" t="s">
        <v>140</v>
      </c>
      <c r="AA24" s="199" t="s">
        <v>140</v>
      </c>
      <c r="AB24" s="199" t="s">
        <v>140</v>
      </c>
      <c r="AC24" s="199" t="s">
        <v>140</v>
      </c>
      <c r="AD24" s="220">
        <v>42979</v>
      </c>
      <c r="AE24" s="199"/>
      <c r="AF24" s="199"/>
      <c r="AG24" s="199"/>
      <c r="AH24" s="220">
        <v>43280</v>
      </c>
      <c r="AI24" s="199"/>
      <c r="AJ24" s="201"/>
      <c r="AK24" s="203"/>
      <c r="AL24" s="203"/>
      <c r="AM24" s="203"/>
      <c r="AN24" s="203"/>
      <c r="AO24" s="203"/>
      <c r="AP24" s="203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</row>
    <row r="25" spans="1:54" s="162" customFormat="1" ht="62.25" customHeight="1" x14ac:dyDescent="0.2">
      <c r="A25" s="190" t="s">
        <v>142</v>
      </c>
      <c r="B25" s="213" t="s">
        <v>148</v>
      </c>
      <c r="C25" s="240">
        <f>+D25*17.6886</f>
        <v>162835.23747600001</v>
      </c>
      <c r="D25" s="215">
        <v>9205.66</v>
      </c>
      <c r="E25" s="196" t="s">
        <v>114</v>
      </c>
      <c r="F25" s="196" t="s">
        <v>64</v>
      </c>
      <c r="G25" s="204"/>
      <c r="H25" s="200" t="s">
        <v>140</v>
      </c>
      <c r="I25" s="200" t="s">
        <v>140</v>
      </c>
      <c r="J25" s="200" t="s">
        <v>140</v>
      </c>
      <c r="K25" s="200" t="s">
        <v>140</v>
      </c>
      <c r="L25" s="202">
        <v>41563</v>
      </c>
      <c r="M25" s="219">
        <v>41563</v>
      </c>
      <c r="N25" s="243">
        <v>41563</v>
      </c>
      <c r="O25" s="219">
        <v>41563</v>
      </c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199" t="s">
        <v>140</v>
      </c>
      <c r="AA25" s="199" t="s">
        <v>140</v>
      </c>
      <c r="AB25" s="199" t="s">
        <v>140</v>
      </c>
      <c r="AC25" s="199" t="s">
        <v>140</v>
      </c>
      <c r="AD25" s="220">
        <v>42979</v>
      </c>
      <c r="AE25" s="199"/>
      <c r="AF25" s="199"/>
      <c r="AG25" s="199"/>
      <c r="AH25" s="220">
        <v>43280</v>
      </c>
      <c r="AI25" s="199"/>
      <c r="AJ25" s="205"/>
      <c r="AK25" s="203"/>
      <c r="AL25" s="203"/>
      <c r="AM25" s="203"/>
      <c r="AN25" s="203"/>
      <c r="AO25" s="203"/>
      <c r="AP25" s="203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</row>
    <row r="26" spans="1:54" s="162" customFormat="1" ht="57" customHeight="1" x14ac:dyDescent="0.2">
      <c r="A26" s="190" t="s">
        <v>143</v>
      </c>
      <c r="B26" s="213" t="s">
        <v>149</v>
      </c>
      <c r="C26" s="240">
        <f>+D26*17.6886</f>
        <v>79069.987745999999</v>
      </c>
      <c r="D26" s="214">
        <v>4470.1099999999997</v>
      </c>
      <c r="E26" s="196" t="s">
        <v>114</v>
      </c>
      <c r="F26" s="196" t="s">
        <v>64</v>
      </c>
      <c r="G26" s="204"/>
      <c r="H26" s="200" t="s">
        <v>140</v>
      </c>
      <c r="I26" s="200" t="s">
        <v>140</v>
      </c>
      <c r="J26" s="200" t="s">
        <v>140</v>
      </c>
      <c r="K26" s="200" t="s">
        <v>140</v>
      </c>
      <c r="L26" s="202">
        <v>41563</v>
      </c>
      <c r="M26" s="219">
        <v>41563</v>
      </c>
      <c r="N26" s="243">
        <v>41563</v>
      </c>
      <c r="O26" s="219">
        <v>41563</v>
      </c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199" t="s">
        <v>140</v>
      </c>
      <c r="AA26" s="199" t="s">
        <v>140</v>
      </c>
      <c r="AB26" s="199" t="s">
        <v>140</v>
      </c>
      <c r="AC26" s="199" t="s">
        <v>140</v>
      </c>
      <c r="AD26" s="220">
        <v>42979</v>
      </c>
      <c r="AE26" s="199"/>
      <c r="AF26" s="199"/>
      <c r="AG26" s="199"/>
      <c r="AH26" s="220">
        <v>43280</v>
      </c>
      <c r="AI26" s="199"/>
      <c r="AJ26" s="205"/>
      <c r="AK26" s="203"/>
      <c r="AL26" s="203"/>
      <c r="AM26" s="203"/>
      <c r="AN26" s="203"/>
      <c r="AO26" s="203"/>
      <c r="AP26" s="203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</row>
    <row r="27" spans="1:54" s="162" customFormat="1" ht="57" customHeight="1" x14ac:dyDescent="0.2">
      <c r="A27" s="190" t="s">
        <v>144</v>
      </c>
      <c r="B27" s="213" t="s">
        <v>150</v>
      </c>
      <c r="C27" s="241">
        <f>+D27*17.6886</f>
        <v>211794.45210000002</v>
      </c>
      <c r="D27" s="214">
        <v>11973.5</v>
      </c>
      <c r="E27" s="196" t="s">
        <v>114</v>
      </c>
      <c r="F27" s="196" t="s">
        <v>64</v>
      </c>
      <c r="G27" s="204"/>
      <c r="H27" s="200" t="s">
        <v>140</v>
      </c>
      <c r="I27" s="200" t="s">
        <v>140</v>
      </c>
      <c r="J27" s="200" t="s">
        <v>140</v>
      </c>
      <c r="K27" s="200" t="s">
        <v>140</v>
      </c>
      <c r="L27" s="202">
        <v>41563</v>
      </c>
      <c r="M27" s="219">
        <v>41563</v>
      </c>
      <c r="N27" s="243">
        <v>41563</v>
      </c>
      <c r="O27" s="219">
        <v>42051</v>
      </c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199" t="s">
        <v>140</v>
      </c>
      <c r="AA27" s="199" t="s">
        <v>140</v>
      </c>
      <c r="AB27" s="199" t="s">
        <v>140</v>
      </c>
      <c r="AC27" s="199" t="s">
        <v>140</v>
      </c>
      <c r="AD27" s="220">
        <v>42979</v>
      </c>
      <c r="AE27" s="199"/>
      <c r="AF27" s="199"/>
      <c r="AG27" s="199"/>
      <c r="AH27" s="220">
        <v>43280</v>
      </c>
      <c r="AI27" s="199"/>
      <c r="AJ27" s="205"/>
      <c r="AK27" s="203"/>
      <c r="AL27" s="203"/>
      <c r="AM27" s="203"/>
      <c r="AN27" s="203"/>
      <c r="AO27" s="203"/>
      <c r="AP27" s="203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</row>
    <row r="28" spans="1:54" s="162" customFormat="1" ht="21" customHeight="1" x14ac:dyDescent="0.25">
      <c r="A28" s="192" t="s">
        <v>145</v>
      </c>
      <c r="B28" s="192" t="s">
        <v>146</v>
      </c>
      <c r="C28" s="242">
        <f>37260*11</f>
        <v>409860</v>
      </c>
      <c r="D28" s="242">
        <v>23091</v>
      </c>
      <c r="E28" s="206" t="s">
        <v>114</v>
      </c>
      <c r="F28" s="198" t="s">
        <v>64</v>
      </c>
      <c r="G28" s="207"/>
      <c r="H28" s="208" t="s">
        <v>140</v>
      </c>
      <c r="I28" s="208" t="s">
        <v>140</v>
      </c>
      <c r="J28" s="208" t="s">
        <v>140</v>
      </c>
      <c r="K28" s="208" t="s">
        <v>140</v>
      </c>
      <c r="L28" s="209">
        <v>42922</v>
      </c>
      <c r="M28" s="209">
        <v>42935</v>
      </c>
      <c r="N28" s="209">
        <v>42929</v>
      </c>
      <c r="O28" s="209">
        <v>42935</v>
      </c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199" t="s">
        <v>140</v>
      </c>
      <c r="AA28" s="199" t="s">
        <v>140</v>
      </c>
      <c r="AB28" s="199" t="s">
        <v>140</v>
      </c>
      <c r="AC28" s="199" t="s">
        <v>140</v>
      </c>
      <c r="AD28" s="218">
        <v>42979</v>
      </c>
      <c r="AE28" s="199"/>
      <c r="AF28" s="199"/>
      <c r="AG28" s="199"/>
      <c r="AH28" s="218">
        <v>43280</v>
      </c>
      <c r="AI28" s="199"/>
      <c r="AJ28" s="205"/>
      <c r="AK28" s="203"/>
      <c r="AL28" s="203"/>
      <c r="AM28" s="203"/>
      <c r="AN28" s="203"/>
      <c r="AO28" s="203"/>
      <c r="AP28" s="203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</row>
    <row r="29" spans="1:54" s="16" customFormat="1" ht="30.75" customHeight="1" x14ac:dyDescent="0.25">
      <c r="A29" s="19" t="s">
        <v>129</v>
      </c>
      <c r="B29" s="20"/>
      <c r="C29" s="217">
        <f>SUM(C24:C28)</f>
        <v>1118275.5173220001</v>
      </c>
      <c r="D29" s="217">
        <f>SUM(D24:D28)</f>
        <v>63140.270000000004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2">
        <f t="shared" ref="AK29:AP29" si="1">SUM(AK24:AK28)</f>
        <v>0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16" customFormat="1" ht="30.75" customHeight="1" x14ac:dyDescent="0.25">
      <c r="A30" s="19" t="s">
        <v>130</v>
      </c>
      <c r="B30" s="20"/>
      <c r="C30" s="217">
        <f t="shared" ref="C30:D30" si="2">SUM(C29,C19)</f>
        <v>3788931.917322</v>
      </c>
      <c r="D30" s="217">
        <f t="shared" si="2"/>
        <v>211510.07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2">
        <f t="shared" ref="AK30:AP30" si="3">SUM(AK29,AK19)</f>
        <v>0</v>
      </c>
      <c r="AL30" s="22">
        <f t="shared" si="3"/>
        <v>0</v>
      </c>
      <c r="AM30" s="22">
        <f t="shared" si="3"/>
        <v>0</v>
      </c>
      <c r="AN30" s="22">
        <f t="shared" si="3"/>
        <v>0</v>
      </c>
      <c r="AO30" s="22">
        <f t="shared" si="3"/>
        <v>0</v>
      </c>
      <c r="AP30" s="22">
        <f t="shared" si="3"/>
        <v>0</v>
      </c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27" customFormat="1" ht="18.75" customHeight="1" x14ac:dyDescent="0.25">
      <c r="E31" s="35"/>
      <c r="F31" s="35"/>
      <c r="G31" s="35"/>
      <c r="H31" s="35"/>
      <c r="I31" s="35"/>
      <c r="J31" s="35"/>
      <c r="K31" s="35"/>
      <c r="L31" s="36"/>
      <c r="M31" s="36"/>
      <c r="N31" s="37"/>
      <c r="O31" s="3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6"/>
      <c r="AE31" s="36"/>
      <c r="AF31" s="36"/>
      <c r="AG31" s="36"/>
      <c r="AH31" s="36"/>
      <c r="AI31" s="36"/>
      <c r="AJ31" s="39"/>
      <c r="AK31" s="39"/>
      <c r="AL31" s="39"/>
      <c r="AM31" s="39"/>
      <c r="AN31" s="39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s="27" customFormat="1" ht="18.75" customHeight="1" x14ac:dyDescent="0.25">
      <c r="A32" s="289" t="s">
        <v>43</v>
      </c>
      <c r="B32" s="290"/>
      <c r="C32" s="40"/>
      <c r="D32" s="40"/>
      <c r="E32" s="35"/>
      <c r="F32" s="35"/>
      <c r="G32" s="35"/>
      <c r="H32" s="35"/>
      <c r="I32" s="35"/>
      <c r="J32" s="35"/>
      <c r="K32" s="35"/>
      <c r="L32" s="36"/>
      <c r="M32" s="36"/>
      <c r="N32" s="37"/>
      <c r="O32" s="3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6"/>
      <c r="AE32" s="36"/>
      <c r="AF32" s="36"/>
      <c r="AG32" s="36"/>
      <c r="AH32" s="36"/>
      <c r="AI32" s="36"/>
      <c r="AJ32" s="39"/>
      <c r="AK32" s="39"/>
      <c r="AL32" s="39"/>
      <c r="AM32" s="39"/>
      <c r="AN32" s="39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s="27" customFormat="1" ht="18.75" customHeight="1" x14ac:dyDescent="0.25">
      <c r="A33" s="291" t="s">
        <v>44</v>
      </c>
      <c r="B33" s="292"/>
      <c r="C33" s="40"/>
      <c r="D33" s="41"/>
      <c r="E33" s="35"/>
      <c r="F33" s="35"/>
      <c r="G33" s="35"/>
      <c r="H33" s="35"/>
      <c r="I33" s="35"/>
      <c r="J33" s="35"/>
      <c r="K33" s="35"/>
      <c r="L33" s="36"/>
      <c r="M33" s="36"/>
      <c r="N33" s="37"/>
      <c r="O33" s="37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6"/>
      <c r="AE33" s="36"/>
      <c r="AF33" s="36"/>
      <c r="AG33" s="36"/>
      <c r="AH33" s="36"/>
      <c r="AI33" s="36"/>
      <c r="AJ33" s="39"/>
      <c r="AK33" s="39"/>
      <c r="AL33" s="39"/>
      <c r="AM33" s="39"/>
      <c r="AN33" s="39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s="27" customFormat="1" ht="18.75" customHeight="1" x14ac:dyDescent="0.25">
      <c r="A34" s="293" t="s">
        <v>45</v>
      </c>
      <c r="B34" s="294"/>
      <c r="C34" s="40"/>
      <c r="D34" s="42"/>
      <c r="E34" s="35"/>
      <c r="F34" s="35"/>
      <c r="G34" s="35"/>
      <c r="H34" s="35"/>
      <c r="I34" s="35"/>
      <c r="J34" s="35"/>
      <c r="K34" s="35"/>
      <c r="L34" s="36"/>
      <c r="M34" s="36"/>
      <c r="N34" s="37"/>
      <c r="O34" s="3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6"/>
      <c r="AE34" s="36"/>
      <c r="AF34" s="36"/>
      <c r="AG34" s="36"/>
      <c r="AH34" s="36"/>
      <c r="AI34" s="36"/>
      <c r="AJ34" s="39"/>
      <c r="AK34" s="39"/>
      <c r="AL34" s="39"/>
      <c r="AM34" s="39"/>
      <c r="AN34" s="39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s="27" customFormat="1" ht="18.75" customHeight="1" x14ac:dyDescent="0.25">
      <c r="A35" s="295" t="s">
        <v>46</v>
      </c>
      <c r="B35" s="296"/>
      <c r="C35" s="40"/>
      <c r="D35" s="43"/>
      <c r="E35" s="35"/>
      <c r="F35" s="35"/>
      <c r="G35" s="35"/>
      <c r="H35" s="35"/>
      <c r="I35" s="35"/>
      <c r="J35" s="35"/>
      <c r="K35" s="35"/>
      <c r="L35" s="36"/>
      <c r="M35" s="36"/>
      <c r="N35" s="37"/>
      <c r="O35" s="3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36"/>
      <c r="AF35" s="36"/>
      <c r="AG35" s="36"/>
      <c r="AH35" s="36"/>
      <c r="AI35" s="36"/>
      <c r="AJ35" s="39"/>
      <c r="AK35" s="39"/>
      <c r="AL35" s="39"/>
      <c r="AM35" s="39"/>
      <c r="AN35" s="39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s="34" customFormat="1" ht="18.75" customHeight="1" x14ac:dyDescent="0.25">
      <c r="A36" s="276" t="s">
        <v>47</v>
      </c>
      <c r="B36" s="277"/>
      <c r="C36" s="40"/>
      <c r="D36" s="44"/>
      <c r="E36" s="45"/>
      <c r="F36" s="46"/>
      <c r="G36" s="45"/>
      <c r="H36" s="45"/>
      <c r="I36" s="45"/>
      <c r="J36" s="45"/>
      <c r="K36" s="45"/>
      <c r="L36" s="46"/>
      <c r="M36" s="46"/>
      <c r="N36" s="46"/>
      <c r="O36" s="45"/>
      <c r="P36" s="46"/>
      <c r="Q36" s="45"/>
      <c r="R36" s="45"/>
      <c r="S36" s="45"/>
      <c r="T36" s="46"/>
      <c r="U36" s="45"/>
      <c r="V36" s="47"/>
      <c r="W36" s="47"/>
      <c r="X36" s="47"/>
      <c r="Y36" s="47"/>
      <c r="Z36" s="47"/>
      <c r="AA36" s="45"/>
      <c r="AB36" s="45"/>
      <c r="AC36" s="45"/>
      <c r="AD36" s="45"/>
      <c r="AE36" s="45"/>
      <c r="AF36" s="45"/>
      <c r="AG36" s="45"/>
      <c r="AH36" s="45"/>
      <c r="AI36" s="45"/>
      <c r="AJ36" s="48"/>
      <c r="AK36" s="49"/>
      <c r="AL36" s="49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4" ht="13.8" x14ac:dyDescent="0.25">
      <c r="A37" s="50"/>
      <c r="B37" s="50"/>
      <c r="C37" s="50"/>
      <c r="D37" s="278" t="s">
        <v>48</v>
      </c>
      <c r="E37" s="279"/>
      <c r="F37" s="279"/>
      <c r="G37" s="279"/>
      <c r="H37" s="280" t="s">
        <v>49</v>
      </c>
      <c r="I37" s="280"/>
      <c r="J37" s="281" t="s">
        <v>50</v>
      </c>
      <c r="K37" s="282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2"/>
      <c r="Z37" s="33"/>
      <c r="AA37" s="3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54" ht="22.5" customHeight="1" x14ac:dyDescent="0.25">
      <c r="A38" s="101" t="s">
        <v>127</v>
      </c>
      <c r="B38" s="50"/>
      <c r="C38" s="50"/>
      <c r="D38" s="270" t="s">
        <v>37</v>
      </c>
      <c r="E38" s="271"/>
      <c r="F38" s="271"/>
      <c r="G38" s="285"/>
      <c r="H38" s="286" t="s">
        <v>51</v>
      </c>
      <c r="I38" s="287"/>
      <c r="J38" s="283"/>
      <c r="K38" s="284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54" x14ac:dyDescent="0.25">
      <c r="A39" s="50"/>
      <c r="B39" s="50"/>
      <c r="C39" s="50"/>
      <c r="D39" s="266" t="s">
        <v>52</v>
      </c>
      <c r="E39" s="267"/>
      <c r="F39" s="268"/>
      <c r="G39" s="54" t="s">
        <v>53</v>
      </c>
      <c r="H39" s="223">
        <v>1</v>
      </c>
      <c r="I39" s="244" t="s">
        <v>159</v>
      </c>
      <c r="J39" s="269">
        <v>2000000</v>
      </c>
      <c r="K39" s="269"/>
      <c r="L39" s="55" t="s">
        <v>138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54" x14ac:dyDescent="0.25">
      <c r="A40" s="50"/>
      <c r="B40" s="50"/>
      <c r="C40" s="50"/>
      <c r="D40" s="258" t="s">
        <v>54</v>
      </c>
      <c r="E40" s="259"/>
      <c r="F40" s="260"/>
      <c r="G40" s="54" t="s">
        <v>55</v>
      </c>
      <c r="H40" s="246" t="s">
        <v>140</v>
      </c>
      <c r="I40" s="246" t="s">
        <v>140</v>
      </c>
      <c r="J40" s="274" t="s">
        <v>140</v>
      </c>
      <c r="K40" s="275"/>
      <c r="L40" s="36"/>
      <c r="M40" s="36"/>
      <c r="N40" s="36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54" x14ac:dyDescent="0.25">
      <c r="A41" s="221" t="s">
        <v>156</v>
      </c>
      <c r="B41" s="221"/>
      <c r="C41" s="50"/>
      <c r="D41" s="258" t="s">
        <v>56</v>
      </c>
      <c r="E41" s="259"/>
      <c r="F41" s="260"/>
      <c r="G41" s="57" t="s">
        <v>57</v>
      </c>
      <c r="H41" s="246" t="s">
        <v>140</v>
      </c>
      <c r="I41" s="246" t="s">
        <v>140</v>
      </c>
      <c r="J41" s="274" t="s">
        <v>140</v>
      </c>
      <c r="K41" s="275"/>
      <c r="L41" s="36"/>
      <c r="M41" s="36"/>
      <c r="N41" s="36"/>
      <c r="O41" s="58"/>
      <c r="P41" s="58"/>
      <c r="Q41" s="58"/>
      <c r="R41" s="58"/>
      <c r="S41" s="58"/>
      <c r="T41" s="55"/>
      <c r="U41" s="55"/>
      <c r="V41" s="55"/>
      <c r="W41" s="55"/>
      <c r="X41" s="55"/>
      <c r="Y41" s="56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54" x14ac:dyDescent="0.25">
      <c r="A42" s="50"/>
      <c r="B42" s="50"/>
      <c r="C42" s="50"/>
      <c r="D42" s="258" t="s">
        <v>58</v>
      </c>
      <c r="E42" s="259"/>
      <c r="F42" s="260"/>
      <c r="G42" s="57" t="s">
        <v>59</v>
      </c>
      <c r="H42" s="246" t="s">
        <v>140</v>
      </c>
      <c r="I42" s="246" t="s">
        <v>140</v>
      </c>
      <c r="J42" s="274" t="s">
        <v>140</v>
      </c>
      <c r="K42" s="275"/>
      <c r="L42" s="36"/>
      <c r="M42" s="36"/>
      <c r="N42" s="36"/>
      <c r="O42" s="59"/>
      <c r="P42" s="59"/>
      <c r="Q42" s="59"/>
      <c r="R42" s="59"/>
      <c r="S42" s="59"/>
      <c r="T42" s="55"/>
      <c r="U42" s="55"/>
      <c r="V42" s="55"/>
      <c r="W42" s="55"/>
      <c r="X42" s="55"/>
      <c r="Y42" s="56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54" x14ac:dyDescent="0.25">
      <c r="A43" s="50"/>
      <c r="B43" s="50"/>
      <c r="C43" s="50"/>
      <c r="D43" s="258" t="s">
        <v>60</v>
      </c>
      <c r="E43" s="259"/>
      <c r="F43" s="260"/>
      <c r="G43" s="57" t="s">
        <v>61</v>
      </c>
      <c r="H43" s="246" t="s">
        <v>140</v>
      </c>
      <c r="I43" s="246" t="s">
        <v>140</v>
      </c>
      <c r="J43" s="274" t="s">
        <v>140</v>
      </c>
      <c r="K43" s="275"/>
      <c r="L43" s="36"/>
      <c r="M43" s="36"/>
      <c r="N43" s="36"/>
      <c r="O43" s="58"/>
      <c r="P43" s="58"/>
      <c r="Q43" s="58"/>
      <c r="R43" s="58"/>
      <c r="S43" s="58"/>
      <c r="T43" s="55"/>
      <c r="U43" s="55"/>
      <c r="V43" s="55"/>
      <c r="W43" s="55"/>
      <c r="X43" s="55"/>
      <c r="Y43" s="56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54" ht="12.75" customHeight="1" x14ac:dyDescent="0.25">
      <c r="A44" s="50"/>
      <c r="B44" s="50"/>
      <c r="C44" s="50"/>
      <c r="D44" s="266" t="s">
        <v>62</v>
      </c>
      <c r="E44" s="267"/>
      <c r="F44" s="268"/>
      <c r="G44" s="57" t="s">
        <v>63</v>
      </c>
      <c r="H44" s="224">
        <v>1</v>
      </c>
      <c r="I44" s="244" t="s">
        <v>159</v>
      </c>
      <c r="J44" s="269">
        <v>2000000</v>
      </c>
      <c r="K44" s="269"/>
      <c r="L44" s="36"/>
      <c r="M44" s="36"/>
      <c r="N44" s="36"/>
      <c r="O44" s="60"/>
      <c r="P44" s="60"/>
      <c r="Q44" s="60"/>
      <c r="R44" s="60"/>
      <c r="S44" s="60"/>
      <c r="T44" s="55"/>
      <c r="U44" s="55"/>
      <c r="V44" s="55"/>
      <c r="W44" s="55"/>
      <c r="X44" s="55"/>
      <c r="Y44" s="56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54" ht="13.8" x14ac:dyDescent="0.25">
      <c r="A45" s="50"/>
      <c r="B45" s="50"/>
      <c r="C45" s="50"/>
      <c r="D45" s="270" t="s">
        <v>42</v>
      </c>
      <c r="E45" s="271"/>
      <c r="F45" s="271"/>
      <c r="G45" s="271"/>
      <c r="H45" s="231"/>
      <c r="I45" s="232"/>
      <c r="J45" s="272"/>
      <c r="K45" s="273"/>
      <c r="L45" s="36"/>
      <c r="M45" s="36"/>
      <c r="N45" s="36"/>
      <c r="O45" s="60"/>
      <c r="P45" s="60"/>
      <c r="Q45" s="60"/>
      <c r="R45" s="60"/>
      <c r="S45" s="60"/>
      <c r="T45" s="55"/>
      <c r="U45" s="55"/>
      <c r="V45" s="55"/>
      <c r="W45" s="55"/>
      <c r="X45" s="55"/>
      <c r="Y45" s="56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54" x14ac:dyDescent="0.25">
      <c r="A46" s="50"/>
      <c r="B46" s="50"/>
      <c r="C46" s="50"/>
      <c r="D46" s="258" t="s">
        <v>64</v>
      </c>
      <c r="E46" s="259"/>
      <c r="F46" s="260"/>
      <c r="G46" s="57" t="s">
        <v>65</v>
      </c>
      <c r="H46" s="224">
        <v>1</v>
      </c>
      <c r="I46" s="244" t="s">
        <v>159</v>
      </c>
      <c r="J46" s="261">
        <v>400000</v>
      </c>
      <c r="K46" s="262"/>
      <c r="L46" s="36"/>
      <c r="M46" s="36"/>
      <c r="N46" s="36"/>
      <c r="O46" s="59"/>
      <c r="P46" s="59"/>
      <c r="Q46" s="59"/>
      <c r="R46" s="59"/>
      <c r="S46" s="59"/>
      <c r="T46" s="55"/>
      <c r="U46" s="55"/>
      <c r="V46" s="55"/>
      <c r="W46" s="55"/>
      <c r="X46" s="55"/>
      <c r="Y46" s="56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54" ht="12.75" customHeight="1" x14ac:dyDescent="0.25">
      <c r="A47" s="50"/>
      <c r="B47" s="50"/>
      <c r="C47" s="50"/>
      <c r="D47" s="258" t="s">
        <v>66</v>
      </c>
      <c r="E47" s="259"/>
      <c r="F47" s="260"/>
      <c r="G47" s="57" t="s">
        <v>67</v>
      </c>
      <c r="H47" s="224">
        <v>1</v>
      </c>
      <c r="I47" s="244" t="s">
        <v>163</v>
      </c>
      <c r="J47" s="261">
        <v>400000</v>
      </c>
      <c r="K47" s="262"/>
      <c r="L47" s="55"/>
      <c r="M47" s="55"/>
      <c r="N47" s="55"/>
      <c r="O47" s="55"/>
      <c r="P47" s="55"/>
      <c r="Q47" s="61"/>
      <c r="R47" s="61"/>
      <c r="S47" s="61"/>
      <c r="T47" s="55"/>
      <c r="U47" s="55"/>
      <c r="V47" s="55"/>
      <c r="W47" s="55"/>
      <c r="X47" s="55"/>
      <c r="Y47" s="56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54" x14ac:dyDescent="0.25">
      <c r="A48" s="50"/>
      <c r="B48" s="50"/>
      <c r="C48" s="50"/>
      <c r="D48" s="258" t="s">
        <v>68</v>
      </c>
      <c r="E48" s="259"/>
      <c r="F48" s="260"/>
      <c r="G48" s="57" t="s">
        <v>69</v>
      </c>
      <c r="H48" s="224">
        <v>1</v>
      </c>
      <c r="I48" s="244" t="s">
        <v>163</v>
      </c>
      <c r="J48" s="261">
        <v>400000</v>
      </c>
      <c r="K48" s="262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6"/>
      <c r="Z48" s="53"/>
      <c r="AA48" s="53"/>
      <c r="AB48" s="55"/>
      <c r="AC48" s="55"/>
      <c r="AD48" s="55"/>
      <c r="AE48" s="55"/>
      <c r="AF48" s="55"/>
      <c r="AG48" s="56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</row>
    <row r="49" spans="1:54" x14ac:dyDescent="0.25">
      <c r="A49" s="50"/>
      <c r="B49" s="50"/>
      <c r="C49" s="50"/>
      <c r="D49" s="50"/>
      <c r="E49" s="50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6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</row>
    <row r="50" spans="1:54" ht="17.399999999999999" x14ac:dyDescent="0.3">
      <c r="A50" s="263" t="s">
        <v>151</v>
      </c>
      <c r="B50" s="264"/>
      <c r="C50" s="265">
        <v>42944</v>
      </c>
      <c r="D50" s="254"/>
      <c r="H50" s="62" t="s">
        <v>72</v>
      </c>
      <c r="I50" s="63"/>
      <c r="J50" s="63"/>
      <c r="K50" s="265">
        <f>+C50</f>
        <v>42944</v>
      </c>
      <c r="L50" s="254"/>
      <c r="M50" s="64"/>
      <c r="N50" s="64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65"/>
      <c r="AA50" s="53"/>
      <c r="AB50" s="53"/>
      <c r="AL50"/>
    </row>
    <row r="51" spans="1:54" ht="17.399999999999999" x14ac:dyDescent="0.3">
      <c r="A51" s="248" t="s">
        <v>73</v>
      </c>
      <c r="B51" s="249"/>
      <c r="C51" s="250" t="s">
        <v>164</v>
      </c>
      <c r="D51" s="251"/>
      <c r="H51" s="66" t="s">
        <v>74</v>
      </c>
      <c r="I51" s="67"/>
      <c r="J51" s="67"/>
      <c r="K51" s="250" t="s">
        <v>71</v>
      </c>
      <c r="L51" s="251"/>
      <c r="M51" s="64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50"/>
      <c r="Y51" s="50"/>
      <c r="Z51" s="65"/>
      <c r="AA51" s="53"/>
      <c r="AB51" s="53"/>
      <c r="AL51"/>
    </row>
    <row r="52" spans="1:54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65"/>
      <c r="AL52" s="53"/>
      <c r="AM52" s="53"/>
    </row>
    <row r="53" spans="1:54" x14ac:dyDescent="0.25">
      <c r="A53" s="252" t="s">
        <v>75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4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65"/>
      <c r="AL53"/>
    </row>
    <row r="54" spans="1:54" x14ac:dyDescent="0.2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70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71"/>
      <c r="AI54" s="71"/>
      <c r="AJ54" s="72"/>
      <c r="AK54" s="65"/>
      <c r="AL54"/>
    </row>
    <row r="55" spans="1:54" x14ac:dyDescent="0.25">
      <c r="A55" s="255" t="s">
        <v>153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7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65"/>
      <c r="AL55"/>
    </row>
    <row r="56" spans="1:54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65"/>
      <c r="AL56"/>
    </row>
    <row r="57" spans="1:54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65"/>
    </row>
    <row r="58" spans="1:54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65"/>
    </row>
    <row r="59" spans="1:54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65"/>
    </row>
    <row r="60" spans="1:54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65"/>
    </row>
    <row r="61" spans="1:54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65"/>
    </row>
  </sheetData>
  <autoFilter ref="A7:BB11">
    <filterColumn colId="5" showButton="0"/>
    <filterColumn colId="7" showButton="0">
      <filters blank="1">
        <filter val="Estimada"/>
      </filters>
    </filterColumn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6" showButton="0"/>
    <filterColumn colId="38" showButton="0"/>
    <filterColumn colId="40" showButton="0"/>
  </autoFilter>
  <mergeCells count="100">
    <mergeCell ref="AO7:AP8"/>
    <mergeCell ref="H8:I8"/>
    <mergeCell ref="L8:M8"/>
    <mergeCell ref="P7:Q7"/>
    <mergeCell ref="R7:S7"/>
    <mergeCell ref="T7:U7"/>
    <mergeCell ref="V7:W8"/>
    <mergeCell ref="T8:U8"/>
    <mergeCell ref="X8:Y8"/>
    <mergeCell ref="X7:Y7"/>
    <mergeCell ref="Z7:AA7"/>
    <mergeCell ref="AB20:AC21"/>
    <mergeCell ref="AD20:AE21"/>
    <mergeCell ref="AF20:AG21"/>
    <mergeCell ref="AH20:AI21"/>
    <mergeCell ref="A1:AP1"/>
    <mergeCell ref="A2:AP2"/>
    <mergeCell ref="A3:AP3"/>
    <mergeCell ref="G5:P5"/>
    <mergeCell ref="A6:G6"/>
    <mergeCell ref="H6:AI6"/>
    <mergeCell ref="AJ6:AP6"/>
    <mergeCell ref="A7:A9"/>
    <mergeCell ref="B7:B9"/>
    <mergeCell ref="AJ7:AJ9"/>
    <mergeCell ref="AK7:AL8"/>
    <mergeCell ref="AM7:AN8"/>
    <mergeCell ref="L20:M20"/>
    <mergeCell ref="H21:I21"/>
    <mergeCell ref="L21:M21"/>
    <mergeCell ref="Z21:AA21"/>
    <mergeCell ref="N20:O21"/>
    <mergeCell ref="Z20:AA20"/>
    <mergeCell ref="R8:S8"/>
    <mergeCell ref="Z8:AA8"/>
    <mergeCell ref="C7:C9"/>
    <mergeCell ref="AH7:AI8"/>
    <mergeCell ref="P8:Q8"/>
    <mergeCell ref="L7:M7"/>
    <mergeCell ref="N7:O8"/>
    <mergeCell ref="D7:D9"/>
    <mergeCell ref="E7:E9"/>
    <mergeCell ref="F7:G8"/>
    <mergeCell ref="H7:I7"/>
    <mergeCell ref="J7:K7"/>
    <mergeCell ref="AJ20:AJ22"/>
    <mergeCell ref="AK20:AL21"/>
    <mergeCell ref="AM20:AN21"/>
    <mergeCell ref="AO20:AP21"/>
    <mergeCell ref="AB7:AC8"/>
    <mergeCell ref="AD7:AE8"/>
    <mergeCell ref="AF7:AG8"/>
    <mergeCell ref="A10:AP10"/>
    <mergeCell ref="A20:A22"/>
    <mergeCell ref="B20:B22"/>
    <mergeCell ref="C20:C22"/>
    <mergeCell ref="D20:D22"/>
    <mergeCell ref="E20:E22"/>
    <mergeCell ref="F20:G21"/>
    <mergeCell ref="H20:I20"/>
    <mergeCell ref="J20:K21"/>
    <mergeCell ref="P24:Y28"/>
    <mergeCell ref="A32:B32"/>
    <mergeCell ref="A33:B33"/>
    <mergeCell ref="A34:B34"/>
    <mergeCell ref="A35:B35"/>
    <mergeCell ref="A36:B36"/>
    <mergeCell ref="D37:G37"/>
    <mergeCell ref="H37:I37"/>
    <mergeCell ref="J37:K38"/>
    <mergeCell ref="D38:G38"/>
    <mergeCell ref="H38:I38"/>
    <mergeCell ref="D42:F42"/>
    <mergeCell ref="J42:K42"/>
    <mergeCell ref="D43:F43"/>
    <mergeCell ref="J43:K43"/>
    <mergeCell ref="D39:F39"/>
    <mergeCell ref="J39:K39"/>
    <mergeCell ref="D40:F40"/>
    <mergeCell ref="J40:K40"/>
    <mergeCell ref="D41:F41"/>
    <mergeCell ref="J41:K41"/>
    <mergeCell ref="D44:F44"/>
    <mergeCell ref="J44:K44"/>
    <mergeCell ref="D45:G45"/>
    <mergeCell ref="J45:K45"/>
    <mergeCell ref="D46:F46"/>
    <mergeCell ref="J46:K46"/>
    <mergeCell ref="D47:F47"/>
    <mergeCell ref="J47:K47"/>
    <mergeCell ref="D48:F48"/>
    <mergeCell ref="A50:B50"/>
    <mergeCell ref="C50:D50"/>
    <mergeCell ref="K50:L50"/>
    <mergeCell ref="J48:K48"/>
    <mergeCell ref="A51:B51"/>
    <mergeCell ref="C51:D51"/>
    <mergeCell ref="K51:L51"/>
    <mergeCell ref="A53:M53"/>
    <mergeCell ref="A55:M55"/>
  </mergeCells>
  <printOptions horizontalCentered="1" verticalCentered="1"/>
  <pageMargins left="0.75" right="0.55000000000000004" top="1" bottom="1" header="0" footer="0"/>
  <pageSetup paperSize="3" scale="45" fitToHeight="5" orientation="landscape" r:id="rId1"/>
  <headerFooter alignWithMargins="0">
    <oddHeader xml:space="preserve">&amp;L&amp;F, &amp;A&amp;R&amp;"Arial,Bold"&amp;14FMR 7-C
EXAMEN PREVIO
</oddHeader>
    <oddFooter>&amp;LWBO MEXICO&amp;RCAPACITACION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Conceptos!$B$2:$B$8</xm:f>
          </x14:formula1>
          <xm:sqref>F11:G18</xm:sqref>
        </x14:dataValidation>
        <x14:dataValidation type="list" allowBlank="1" showInputMessage="1" showErrorMessage="1">
          <x14:formula1>
            <xm:f>Conceptos!$A$2:$A$3</xm:f>
          </x14:formula1>
          <xm:sqref>E11:E18 E24:E28</xm:sqref>
        </x14:dataValidation>
        <x14:dataValidation type="list" allowBlank="1" showInputMessage="1" showErrorMessage="1">
          <x14:formula1>
            <xm:f>Conceptos!$C$2:$C$5</xm:f>
          </x14:formula1>
          <xm:sqref>F24:G28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topLeftCell="D31" zoomScale="85" zoomScaleNormal="85" workbookViewId="0">
      <selection activeCell="I34" sqref="I34:K34"/>
    </sheetView>
  </sheetViews>
  <sheetFormatPr defaultColWidth="9.109375" defaultRowHeight="13.2" x14ac:dyDescent="0.25"/>
  <cols>
    <col min="1" max="2" width="26" customWidth="1"/>
    <col min="3" max="3" width="36.5546875" style="5" bestFit="1" customWidth="1"/>
    <col min="4" max="5" width="25.44140625" style="5" customWidth="1"/>
    <col min="6" max="6" width="19.109375" style="5" customWidth="1"/>
    <col min="7" max="7" width="22.6640625" style="5" customWidth="1"/>
    <col min="8" max="8" width="24.44140625" style="5" customWidth="1"/>
    <col min="9" max="9" width="12.6640625" style="5" customWidth="1"/>
    <col min="10" max="11" width="12.6640625" customWidth="1"/>
    <col min="12" max="12" width="15.109375" customWidth="1"/>
    <col min="13" max="18" width="12.6640625" customWidth="1"/>
    <col min="19" max="20" width="15.5546875" customWidth="1"/>
    <col min="21" max="22" width="12.6640625" customWidth="1"/>
    <col min="23" max="26" width="14.5546875" customWidth="1"/>
    <col min="27" max="27" width="18.88671875" customWidth="1"/>
    <col min="28" max="28" width="19.44140625" customWidth="1"/>
    <col min="29" max="34" width="12.6640625" customWidth="1"/>
  </cols>
  <sheetData>
    <row r="1" spans="1:34" ht="15" customHeight="1" x14ac:dyDescent="0.3">
      <c r="A1" s="331" t="s">
        <v>121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</row>
    <row r="2" spans="1:34" ht="15.75" customHeight="1" x14ac:dyDescent="0.3">
      <c r="A2" s="331" t="s">
        <v>157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</row>
    <row r="3" spans="1:34" ht="15.75" customHeight="1" x14ac:dyDescent="0.3">
      <c r="A3" s="331" t="s">
        <v>152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</row>
    <row r="4" spans="1:34" s="1" customFormat="1" ht="15.75" customHeight="1" x14ac:dyDescent="0.25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</row>
    <row r="5" spans="1:34" ht="24" customHeight="1" x14ac:dyDescent="0.25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</row>
    <row r="6" spans="1:34" ht="22.5" customHeight="1" x14ac:dyDescent="0.3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</row>
    <row r="7" spans="1:34" ht="47.25" customHeight="1" x14ac:dyDescent="0.25">
      <c r="A7" s="371" t="s">
        <v>77</v>
      </c>
      <c r="B7" s="371"/>
      <c r="C7" s="371"/>
      <c r="D7" s="371"/>
      <c r="E7" s="371"/>
      <c r="F7" s="371"/>
      <c r="G7" s="371"/>
      <c r="H7" s="371"/>
      <c r="I7" s="372" t="s">
        <v>78</v>
      </c>
      <c r="J7" s="372"/>
      <c r="K7" s="372"/>
      <c r="L7" s="372"/>
      <c r="M7" s="372"/>
      <c r="N7" s="372"/>
      <c r="O7" s="372" t="s">
        <v>28</v>
      </c>
      <c r="P7" s="372"/>
      <c r="Q7" s="372" t="s">
        <v>79</v>
      </c>
      <c r="R7" s="372"/>
      <c r="S7" s="372"/>
      <c r="T7" s="372"/>
      <c r="U7" s="373" t="s">
        <v>80</v>
      </c>
      <c r="V7" s="374"/>
      <c r="W7" s="374"/>
      <c r="X7" s="374"/>
      <c r="Y7" s="374"/>
      <c r="Z7" s="375"/>
      <c r="AA7" s="346" t="s">
        <v>81</v>
      </c>
      <c r="AB7" s="348"/>
      <c r="AC7" s="348"/>
      <c r="AD7" s="348"/>
      <c r="AE7" s="348"/>
      <c r="AF7" s="348"/>
      <c r="AG7" s="348"/>
      <c r="AH7" s="347"/>
    </row>
    <row r="8" spans="1:34" s="173" customFormat="1" ht="52.5" customHeight="1" x14ac:dyDescent="0.25">
      <c r="A8" s="368" t="s">
        <v>4</v>
      </c>
      <c r="B8" s="320" t="s">
        <v>82</v>
      </c>
      <c r="C8" s="320" t="s">
        <v>83</v>
      </c>
      <c r="D8" s="308" t="s">
        <v>84</v>
      </c>
      <c r="E8" s="309"/>
      <c r="F8" s="320" t="s">
        <v>8</v>
      </c>
      <c r="G8" s="308" t="s">
        <v>126</v>
      </c>
      <c r="H8" s="309"/>
      <c r="I8" s="308" t="s">
        <v>85</v>
      </c>
      <c r="J8" s="309"/>
      <c r="K8" s="289" t="s">
        <v>11</v>
      </c>
      <c r="L8" s="290"/>
      <c r="M8" s="308" t="s">
        <v>86</v>
      </c>
      <c r="N8" s="309"/>
      <c r="O8" s="308" t="s">
        <v>87</v>
      </c>
      <c r="P8" s="309"/>
      <c r="Q8" s="308" t="s">
        <v>88</v>
      </c>
      <c r="R8" s="370"/>
      <c r="S8" s="300" t="s">
        <v>89</v>
      </c>
      <c r="T8" s="301"/>
      <c r="U8" s="308" t="s">
        <v>90</v>
      </c>
      <c r="V8" s="309"/>
      <c r="W8" s="300" t="s">
        <v>91</v>
      </c>
      <c r="X8" s="301"/>
      <c r="Y8" s="300" t="s">
        <v>92</v>
      </c>
      <c r="Z8" s="301"/>
      <c r="AA8" s="320" t="s">
        <v>93</v>
      </c>
      <c r="AB8" s="320" t="s">
        <v>94</v>
      </c>
      <c r="AC8" s="289" t="s">
        <v>95</v>
      </c>
      <c r="AD8" s="290"/>
      <c r="AE8" s="289" t="s">
        <v>96</v>
      </c>
      <c r="AF8" s="290"/>
      <c r="AG8" s="346" t="s">
        <v>25</v>
      </c>
      <c r="AH8" s="347"/>
    </row>
    <row r="9" spans="1:34" s="173" customFormat="1" x14ac:dyDescent="0.25">
      <c r="A9" s="369"/>
      <c r="B9" s="322"/>
      <c r="C9" s="322"/>
      <c r="D9" s="174" t="s">
        <v>35</v>
      </c>
      <c r="E9" s="174" t="s">
        <v>36</v>
      </c>
      <c r="F9" s="322"/>
      <c r="G9" s="174" t="s">
        <v>97</v>
      </c>
      <c r="H9" s="175" t="s">
        <v>34</v>
      </c>
      <c r="I9" s="174" t="s">
        <v>33</v>
      </c>
      <c r="J9" s="175" t="s">
        <v>34</v>
      </c>
      <c r="K9" s="174" t="s">
        <v>33</v>
      </c>
      <c r="L9" s="175" t="s">
        <v>34</v>
      </c>
      <c r="M9" s="174" t="s">
        <v>33</v>
      </c>
      <c r="N9" s="175" t="s">
        <v>34</v>
      </c>
      <c r="O9" s="174" t="s">
        <v>33</v>
      </c>
      <c r="P9" s="175" t="s">
        <v>34</v>
      </c>
      <c r="Q9" s="174" t="s">
        <v>33</v>
      </c>
      <c r="R9" s="175" t="s">
        <v>34</v>
      </c>
      <c r="S9" s="174" t="s">
        <v>33</v>
      </c>
      <c r="T9" s="176" t="s">
        <v>34</v>
      </c>
      <c r="U9" s="174" t="s">
        <v>33</v>
      </c>
      <c r="V9" s="176" t="s">
        <v>34</v>
      </c>
      <c r="W9" s="174" t="s">
        <v>33</v>
      </c>
      <c r="X9" s="176" t="s">
        <v>34</v>
      </c>
      <c r="Y9" s="174" t="s">
        <v>33</v>
      </c>
      <c r="Z9" s="176" t="s">
        <v>34</v>
      </c>
      <c r="AA9" s="322"/>
      <c r="AB9" s="322"/>
      <c r="AC9" s="12" t="s">
        <v>35</v>
      </c>
      <c r="AD9" s="12" t="s">
        <v>36</v>
      </c>
      <c r="AE9" s="12" t="s">
        <v>35</v>
      </c>
      <c r="AF9" s="12" t="s">
        <v>36</v>
      </c>
      <c r="AG9" s="12" t="s">
        <v>35</v>
      </c>
      <c r="AH9" s="12" t="s">
        <v>36</v>
      </c>
    </row>
    <row r="10" spans="1:34" s="78" customFormat="1" ht="30" customHeight="1" x14ac:dyDescent="0.25">
      <c r="A10" s="191"/>
      <c r="B10" s="18"/>
      <c r="C10" s="18"/>
      <c r="D10" s="170"/>
      <c r="E10" s="170"/>
      <c r="F10" s="13"/>
      <c r="G10" s="13"/>
      <c r="H10" s="13"/>
      <c r="I10" s="17"/>
      <c r="J10" s="17"/>
      <c r="K10" s="17"/>
      <c r="L10" s="77"/>
      <c r="M10" s="17"/>
      <c r="N10" s="17"/>
      <c r="O10" s="17"/>
      <c r="P10" s="17"/>
      <c r="Q10" s="17"/>
      <c r="R10" s="17"/>
      <c r="S10" s="77"/>
      <c r="T10" s="77"/>
      <c r="U10" s="17"/>
      <c r="V10" s="17"/>
      <c r="W10" s="77"/>
      <c r="X10" s="77"/>
      <c r="Y10" s="77"/>
      <c r="Z10" s="77"/>
      <c r="AA10" s="81"/>
      <c r="AB10" s="81"/>
      <c r="AC10" s="177"/>
      <c r="AD10" s="177"/>
      <c r="AE10" s="177"/>
      <c r="AF10" s="177"/>
      <c r="AG10" s="177"/>
      <c r="AH10" s="177"/>
    </row>
    <row r="11" spans="1:34" s="78" customFormat="1" ht="30" customHeight="1" x14ac:dyDescent="0.25">
      <c r="A11" s="169"/>
      <c r="B11" s="14"/>
      <c r="C11" s="14"/>
      <c r="D11" s="171"/>
      <c r="E11" s="171"/>
      <c r="F11" s="13"/>
      <c r="G11" s="13"/>
      <c r="H11" s="13"/>
      <c r="I11" s="13"/>
      <c r="J11" s="79"/>
      <c r="K11" s="80"/>
      <c r="L11" s="79"/>
      <c r="M11" s="80"/>
      <c r="N11" s="80"/>
      <c r="O11" s="80"/>
      <c r="P11" s="80"/>
      <c r="Q11" s="80"/>
      <c r="R11" s="80"/>
      <c r="S11" s="79"/>
      <c r="T11" s="79"/>
      <c r="U11" s="80"/>
      <c r="V11" s="80"/>
      <c r="W11" s="79"/>
      <c r="X11" s="79"/>
      <c r="Y11" s="79"/>
      <c r="Z11" s="79"/>
      <c r="AA11" s="80"/>
      <c r="AB11" s="80"/>
      <c r="AC11" s="178"/>
      <c r="AD11" s="178"/>
      <c r="AE11" s="178"/>
      <c r="AF11" s="178"/>
      <c r="AG11" s="178"/>
      <c r="AH11" s="178"/>
    </row>
    <row r="12" spans="1:34" s="78" customFormat="1" ht="30" customHeight="1" x14ac:dyDescent="0.25">
      <c r="A12" s="169"/>
      <c r="B12" s="14"/>
      <c r="C12" s="14"/>
      <c r="D12" s="171"/>
      <c r="E12" s="171"/>
      <c r="F12" s="13"/>
      <c r="G12" s="13"/>
      <c r="H12" s="13"/>
      <c r="I12" s="13"/>
      <c r="J12" s="82"/>
      <c r="K12" s="83"/>
      <c r="L12" s="82"/>
      <c r="M12" s="83"/>
      <c r="N12" s="83"/>
      <c r="O12" s="83"/>
      <c r="P12" s="83"/>
      <c r="Q12" s="83"/>
      <c r="R12" s="83"/>
      <c r="S12" s="82"/>
      <c r="T12" s="82"/>
      <c r="U12" s="83"/>
      <c r="V12" s="83"/>
      <c r="W12" s="82"/>
      <c r="X12" s="82"/>
      <c r="Y12" s="82"/>
      <c r="Z12" s="82"/>
      <c r="AA12" s="80"/>
      <c r="AB12" s="80"/>
      <c r="AC12" s="178"/>
      <c r="AD12" s="178"/>
      <c r="AE12" s="178"/>
      <c r="AF12" s="178"/>
      <c r="AG12" s="178"/>
      <c r="AH12" s="178"/>
    </row>
    <row r="13" spans="1:34" s="78" customFormat="1" ht="30" customHeight="1" x14ac:dyDescent="0.25">
      <c r="A13" s="169"/>
      <c r="B13" s="14"/>
      <c r="C13" s="14"/>
      <c r="D13" s="171"/>
      <c r="E13" s="171"/>
      <c r="F13" s="13"/>
      <c r="G13" s="13"/>
      <c r="H13" s="13"/>
      <c r="I13" s="13"/>
      <c r="J13" s="82"/>
      <c r="K13" s="83"/>
      <c r="L13" s="82"/>
      <c r="M13" s="83"/>
      <c r="N13" s="83"/>
      <c r="O13" s="83"/>
      <c r="P13" s="83"/>
      <c r="Q13" s="83"/>
      <c r="R13" s="83"/>
      <c r="S13" s="82"/>
      <c r="T13" s="82"/>
      <c r="U13" s="83"/>
      <c r="V13" s="83"/>
      <c r="W13" s="82"/>
      <c r="X13" s="82"/>
      <c r="Y13" s="82"/>
      <c r="Z13" s="82"/>
      <c r="AA13" s="80"/>
      <c r="AB13" s="80"/>
      <c r="AC13" s="178"/>
      <c r="AD13" s="178"/>
      <c r="AE13" s="178"/>
      <c r="AF13" s="178"/>
      <c r="AG13" s="178"/>
      <c r="AH13" s="178"/>
    </row>
    <row r="14" spans="1:34" s="78" customFormat="1" ht="30" customHeight="1" x14ac:dyDescent="0.25">
      <c r="A14" s="169"/>
      <c r="B14" s="14"/>
      <c r="C14" s="14"/>
      <c r="D14" s="171"/>
      <c r="E14" s="171"/>
      <c r="F14" s="13"/>
      <c r="G14" s="13"/>
      <c r="H14" s="13"/>
      <c r="I14" s="13"/>
      <c r="J14" s="17"/>
      <c r="K14" s="17"/>
      <c r="L14" s="77"/>
      <c r="M14" s="17"/>
      <c r="N14" s="17"/>
      <c r="O14" s="17"/>
      <c r="P14" s="17"/>
      <c r="Q14" s="17"/>
      <c r="R14" s="17"/>
      <c r="S14" s="77"/>
      <c r="T14" s="77"/>
      <c r="U14" s="17"/>
      <c r="V14" s="17"/>
      <c r="W14" s="77"/>
      <c r="X14" s="77"/>
      <c r="Y14" s="77"/>
      <c r="Z14" s="77"/>
      <c r="AA14" s="81"/>
      <c r="AB14" s="81"/>
      <c r="AC14" s="178"/>
      <c r="AD14" s="178"/>
      <c r="AE14" s="178"/>
      <c r="AF14" s="178"/>
      <c r="AG14" s="178"/>
      <c r="AH14" s="178"/>
    </row>
    <row r="15" spans="1:34" s="78" customFormat="1" ht="30" customHeight="1" x14ac:dyDescent="0.25">
      <c r="A15" s="169"/>
      <c r="B15" s="14"/>
      <c r="C15" s="14"/>
      <c r="D15" s="171"/>
      <c r="E15" s="171"/>
      <c r="F15" s="13"/>
      <c r="G15" s="13"/>
      <c r="H15" s="84"/>
      <c r="I15" s="13"/>
      <c r="J15" s="80"/>
      <c r="K15" s="80"/>
      <c r="L15" s="79"/>
      <c r="M15" s="80"/>
      <c r="N15" s="80"/>
      <c r="O15" s="80"/>
      <c r="P15" s="80"/>
      <c r="Q15" s="80"/>
      <c r="R15" s="80"/>
      <c r="S15" s="79"/>
      <c r="T15" s="79"/>
      <c r="U15" s="80"/>
      <c r="V15" s="80"/>
      <c r="W15" s="79"/>
      <c r="X15" s="79"/>
      <c r="Y15" s="79"/>
      <c r="Z15" s="79"/>
      <c r="AA15" s="80"/>
      <c r="AB15" s="80"/>
      <c r="AC15" s="178"/>
      <c r="AD15" s="178"/>
      <c r="AE15" s="178"/>
      <c r="AF15" s="178"/>
      <c r="AG15" s="178"/>
      <c r="AH15" s="178"/>
    </row>
    <row r="16" spans="1:34" s="50" customFormat="1" ht="30" customHeight="1" x14ac:dyDescent="0.25">
      <c r="A16" s="85" t="s">
        <v>128</v>
      </c>
      <c r="B16" s="85"/>
      <c r="C16" s="85"/>
      <c r="D16" s="86">
        <f>SUM(D10:D15)</f>
        <v>0</v>
      </c>
      <c r="E16" s="86">
        <f>SUM(E10:E15)</f>
        <v>0</v>
      </c>
      <c r="F16" s="85"/>
      <c r="G16" s="85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179">
        <f t="shared" ref="AC16:AH16" si="0">SUM(AC10:AC15)</f>
        <v>0</v>
      </c>
      <c r="AD16" s="179">
        <f t="shared" si="0"/>
        <v>0</v>
      </c>
      <c r="AE16" s="179">
        <f t="shared" si="0"/>
        <v>0</v>
      </c>
      <c r="AF16" s="179">
        <f t="shared" si="0"/>
        <v>0</v>
      </c>
      <c r="AG16" s="179">
        <f t="shared" si="0"/>
        <v>0</v>
      </c>
      <c r="AH16" s="179">
        <f t="shared" si="0"/>
        <v>0</v>
      </c>
    </row>
    <row r="17" spans="1:30" x14ac:dyDescent="0.25">
      <c r="C17" s="40"/>
      <c r="D17" s="40"/>
      <c r="E17" s="40"/>
      <c r="F17" s="40"/>
      <c r="G17" s="40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/>
      <c r="AB17" s="91"/>
      <c r="AC17" s="91"/>
      <c r="AD17" s="92"/>
    </row>
    <row r="18" spans="1:30" ht="18" customHeight="1" x14ac:dyDescent="0.25">
      <c r="A18" s="289" t="s">
        <v>43</v>
      </c>
      <c r="B18" s="290"/>
      <c r="C18" s="93"/>
      <c r="D18" s="40"/>
      <c r="E18" s="40"/>
      <c r="F18" s="40"/>
      <c r="G18" s="40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0"/>
      <c r="AB18" s="91"/>
      <c r="AC18" s="91"/>
      <c r="AD18" s="94"/>
    </row>
    <row r="19" spans="1:30" ht="18" customHeight="1" x14ac:dyDescent="0.25">
      <c r="A19" s="291" t="s">
        <v>44</v>
      </c>
      <c r="B19" s="292"/>
      <c r="C19" s="93"/>
      <c r="D19" s="41"/>
      <c r="E19" s="41"/>
      <c r="F19" s="40"/>
      <c r="G19" s="40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90"/>
      <c r="AB19" s="91"/>
      <c r="AC19" s="91"/>
      <c r="AD19" s="94"/>
    </row>
    <row r="20" spans="1:30" ht="18" customHeight="1" x14ac:dyDescent="0.25">
      <c r="A20" s="293" t="s">
        <v>45</v>
      </c>
      <c r="B20" s="294"/>
      <c r="C20" s="93"/>
      <c r="D20" s="42"/>
      <c r="E20" s="42"/>
      <c r="F20" s="40"/>
      <c r="G20" s="40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90"/>
      <c r="AB20" s="91"/>
      <c r="AC20" s="91"/>
      <c r="AD20" s="94"/>
    </row>
    <row r="21" spans="1:30" ht="18" customHeight="1" x14ac:dyDescent="0.25">
      <c r="A21" s="295" t="s">
        <v>46</v>
      </c>
      <c r="B21" s="296"/>
      <c r="C21" s="93"/>
      <c r="D21" s="43"/>
      <c r="E21" s="43"/>
      <c r="F21" s="40"/>
      <c r="G21" s="40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91"/>
      <c r="AC21" s="91"/>
      <c r="AD21" s="94"/>
    </row>
    <row r="22" spans="1:30" ht="18" customHeight="1" x14ac:dyDescent="0.25">
      <c r="A22" s="276" t="s">
        <v>47</v>
      </c>
      <c r="B22" s="277"/>
      <c r="C22" s="93"/>
      <c r="D22" s="44"/>
      <c r="E22" s="44"/>
      <c r="F22" s="40"/>
      <c r="G22" s="40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  <c r="AB22" s="91"/>
      <c r="AC22" s="91"/>
      <c r="AD22" s="94"/>
    </row>
    <row r="23" spans="1:30" x14ac:dyDescent="0.25">
      <c r="C23" s="93"/>
      <c r="D23" s="93"/>
      <c r="E23" s="93"/>
      <c r="F23" s="93"/>
      <c r="G23" s="93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90"/>
      <c r="AB23" s="90"/>
      <c r="AC23" s="90"/>
      <c r="AD23" s="91"/>
    </row>
    <row r="24" spans="1:30" x14ac:dyDescent="0.25">
      <c r="A24" s="101" t="s">
        <v>125</v>
      </c>
      <c r="C24" s="93"/>
      <c r="D24" s="44"/>
      <c r="E24" s="89"/>
      <c r="F24" s="89"/>
      <c r="G24" s="89"/>
      <c r="H24" s="89"/>
      <c r="I24" s="89"/>
      <c r="J24" s="355" t="s">
        <v>98</v>
      </c>
      <c r="K24" s="356"/>
      <c r="L24" s="356"/>
      <c r="M24" s="356"/>
      <c r="N24" s="357"/>
      <c r="R24" s="91"/>
      <c r="S24" s="95"/>
      <c r="T24" s="95"/>
      <c r="U24" s="96"/>
      <c r="V24" s="96"/>
      <c r="W24" s="96"/>
    </row>
    <row r="25" spans="1:30" ht="25.5" customHeight="1" x14ac:dyDescent="0.25">
      <c r="C25" s="93"/>
      <c r="D25" s="44"/>
      <c r="E25" s="97" t="s">
        <v>99</v>
      </c>
      <c r="F25" s="98"/>
      <c r="G25" s="98"/>
      <c r="H25" s="98"/>
      <c r="I25" s="99"/>
      <c r="J25" s="358" t="s">
        <v>100</v>
      </c>
      <c r="K25" s="359"/>
      <c r="L25" s="360" t="s">
        <v>101</v>
      </c>
      <c r="M25" s="361"/>
      <c r="N25" s="238" t="s">
        <v>50</v>
      </c>
      <c r="P25" s="96"/>
      <c r="Q25" s="96"/>
      <c r="R25" s="96"/>
    </row>
    <row r="26" spans="1:30" ht="12.75" customHeight="1" x14ac:dyDescent="0.25">
      <c r="C26" s="93"/>
      <c r="D26" s="44"/>
      <c r="E26" s="362" t="s">
        <v>102</v>
      </c>
      <c r="F26" s="363"/>
      <c r="G26" s="340" t="s">
        <v>103</v>
      </c>
      <c r="H26" s="342"/>
      <c r="I26" s="343"/>
      <c r="J26" s="233" t="s">
        <v>154</v>
      </c>
      <c r="K26" s="233" t="s">
        <v>154</v>
      </c>
      <c r="L26" s="234" t="s">
        <v>140</v>
      </c>
      <c r="M26" s="235" t="s">
        <v>140</v>
      </c>
      <c r="N26" s="245">
        <v>4000000</v>
      </c>
    </row>
    <row r="27" spans="1:30" ht="25.5" customHeight="1" x14ac:dyDescent="0.25">
      <c r="C27"/>
      <c r="D27" s="44"/>
      <c r="E27" s="364" t="s">
        <v>104</v>
      </c>
      <c r="F27" s="365"/>
      <c r="G27" s="340" t="s">
        <v>105</v>
      </c>
      <c r="H27" s="342" t="s">
        <v>105</v>
      </c>
      <c r="I27" s="343" t="s">
        <v>105</v>
      </c>
      <c r="J27" s="233" t="s">
        <v>154</v>
      </c>
      <c r="K27" s="236" t="s">
        <v>154</v>
      </c>
      <c r="L27" s="234">
        <v>1</v>
      </c>
      <c r="M27" s="234">
        <v>6000000</v>
      </c>
      <c r="N27" s="237" t="s">
        <v>158</v>
      </c>
      <c r="O27" s="222"/>
    </row>
    <row r="28" spans="1:30" ht="25.5" customHeight="1" x14ac:dyDescent="0.25">
      <c r="C28"/>
      <c r="D28" s="44"/>
      <c r="E28" s="180" t="s">
        <v>123</v>
      </c>
      <c r="F28" s="181"/>
      <c r="G28" s="340" t="s">
        <v>124</v>
      </c>
      <c r="H28" s="342"/>
      <c r="I28" s="343"/>
      <c r="J28" s="233" t="s">
        <v>154</v>
      </c>
      <c r="K28" s="236" t="s">
        <v>154</v>
      </c>
      <c r="L28" s="234">
        <v>1</v>
      </c>
      <c r="M28" s="234">
        <v>100000</v>
      </c>
      <c r="N28" s="234">
        <f>+N26</f>
        <v>4000000</v>
      </c>
      <c r="O28" s="96"/>
    </row>
    <row r="29" spans="1:30" ht="21.75" customHeight="1" thickBot="1" x14ac:dyDescent="0.3">
      <c r="C29" s="100"/>
      <c r="D29" s="44"/>
      <c r="E29" s="366" t="s">
        <v>122</v>
      </c>
      <c r="F29" s="367"/>
      <c r="G29" s="340" t="s">
        <v>67</v>
      </c>
      <c r="H29" s="342" t="s">
        <v>67</v>
      </c>
      <c r="I29" s="343" t="s">
        <v>67</v>
      </c>
      <c r="J29" s="233" t="s">
        <v>154</v>
      </c>
      <c r="K29" s="233" t="s">
        <v>154</v>
      </c>
      <c r="L29" s="233" t="s">
        <v>154</v>
      </c>
      <c r="M29" s="233" t="s">
        <v>154</v>
      </c>
      <c r="N29" s="234">
        <f>+N28</f>
        <v>4000000</v>
      </c>
      <c r="O29" s="96"/>
    </row>
    <row r="30" spans="1:30" ht="13.8" thickTop="1" x14ac:dyDescent="0.25">
      <c r="C30" s="100"/>
      <c r="D30" s="44"/>
      <c r="E30" s="100"/>
      <c r="F30" s="100"/>
      <c r="H30"/>
      <c r="I30"/>
    </row>
    <row r="31" spans="1:30" x14ac:dyDescent="0.25">
      <c r="C31" s="100"/>
      <c r="D31" s="100"/>
      <c r="E31" s="100"/>
      <c r="F31" s="100"/>
      <c r="G31" s="100"/>
      <c r="H31" s="101"/>
      <c r="I31"/>
    </row>
    <row r="32" spans="1:30" ht="25.5" customHeight="1" x14ac:dyDescent="0.25">
      <c r="C32" s="101"/>
      <c r="D32" s="101"/>
      <c r="E32" s="101"/>
      <c r="F32" s="101"/>
      <c r="G32" s="101"/>
      <c r="H32"/>
      <c r="I32"/>
    </row>
    <row r="33" spans="2:18" ht="17.399999999999999" x14ac:dyDescent="0.3">
      <c r="B33" s="349" t="s">
        <v>106</v>
      </c>
      <c r="C33" s="350"/>
      <c r="D33" s="216">
        <f>+Consultores!C50</f>
        <v>42944</v>
      </c>
      <c r="E33"/>
      <c r="F33"/>
      <c r="G33" s="103" t="s">
        <v>72</v>
      </c>
      <c r="H33" s="104"/>
      <c r="I33" s="351">
        <f>+Consultores!K50</f>
        <v>42944</v>
      </c>
      <c r="J33" s="352"/>
      <c r="K33" s="353"/>
      <c r="L33" s="105"/>
    </row>
    <row r="34" spans="2:18" ht="17.399999999999999" x14ac:dyDescent="0.3">
      <c r="B34" s="349" t="s">
        <v>74</v>
      </c>
      <c r="C34" s="350"/>
      <c r="D34" s="102" t="s">
        <v>164</v>
      </c>
      <c r="E34"/>
      <c r="F34"/>
      <c r="G34" s="103" t="s">
        <v>74</v>
      </c>
      <c r="H34" s="104"/>
      <c r="I34" s="352" t="s">
        <v>164</v>
      </c>
      <c r="J34" s="352"/>
      <c r="K34" s="353"/>
      <c r="L34" s="105"/>
    </row>
    <row r="35" spans="2:18" ht="17.399999999999999" x14ac:dyDescent="0.3">
      <c r="I35"/>
      <c r="Q35" s="106"/>
      <c r="R35" s="106"/>
    </row>
    <row r="36" spans="2:18" x14ac:dyDescent="0.25">
      <c r="C36"/>
      <c r="D36"/>
      <c r="E36"/>
      <c r="F36"/>
      <c r="G36"/>
      <c r="H36"/>
    </row>
    <row r="37" spans="2:18" x14ac:dyDescent="0.25">
      <c r="C37" s="354" t="s">
        <v>107</v>
      </c>
      <c r="D37" s="341"/>
      <c r="E37" s="341"/>
      <c r="F37" s="341"/>
      <c r="G37" s="341"/>
      <c r="H37" s="354"/>
      <c r="I37" s="354"/>
      <c r="J37" s="354"/>
      <c r="K37" s="354"/>
      <c r="L37" s="354"/>
    </row>
    <row r="38" spans="2:18" x14ac:dyDescent="0.25">
      <c r="C38" s="344"/>
      <c r="D38" s="342"/>
      <c r="E38" s="342"/>
      <c r="F38" s="342"/>
      <c r="G38" s="342"/>
      <c r="H38" s="342"/>
      <c r="I38" s="342"/>
      <c r="J38" s="342"/>
      <c r="K38" s="342"/>
      <c r="L38" s="343"/>
    </row>
    <row r="39" spans="2:18" x14ac:dyDescent="0.25">
      <c r="C39" s="345" t="s">
        <v>162</v>
      </c>
      <c r="D39" s="343"/>
      <c r="E39" s="343"/>
      <c r="F39" s="343"/>
      <c r="G39" s="343"/>
      <c r="H39" s="345"/>
      <c r="I39" s="345"/>
      <c r="J39" s="345"/>
      <c r="K39" s="345"/>
      <c r="L39" s="345"/>
    </row>
    <row r="40" spans="2:18" x14ac:dyDescent="0.25">
      <c r="C40" s="69"/>
      <c r="D40" s="69"/>
      <c r="E40" s="69"/>
      <c r="F40" s="69"/>
      <c r="G40" s="69"/>
      <c r="H40"/>
      <c r="I40"/>
      <c r="J40" s="73"/>
      <c r="K40" s="73"/>
      <c r="L40" s="69"/>
    </row>
    <row r="41" spans="2:18" x14ac:dyDescent="0.25">
      <c r="C41" s="69"/>
      <c r="D41" s="69"/>
      <c r="E41" s="69"/>
      <c r="F41" s="69"/>
      <c r="G41" s="69"/>
      <c r="H41" s="69"/>
      <c r="I41" s="69"/>
      <c r="J41" s="73"/>
      <c r="K41" s="73"/>
      <c r="L41" s="69"/>
    </row>
    <row r="42" spans="2:18" x14ac:dyDescent="0.25">
      <c r="C42"/>
      <c r="D42"/>
      <c r="E42"/>
      <c r="F42"/>
      <c r="G42"/>
      <c r="H42"/>
      <c r="I42"/>
    </row>
    <row r="43" spans="2:18" x14ac:dyDescent="0.25">
      <c r="C43"/>
      <c r="D43"/>
      <c r="E43"/>
      <c r="F43"/>
      <c r="G43"/>
      <c r="H43"/>
      <c r="I43"/>
    </row>
    <row r="44" spans="2:18" x14ac:dyDescent="0.25">
      <c r="C44"/>
      <c r="D44"/>
      <c r="E44"/>
      <c r="F44"/>
      <c r="G44"/>
      <c r="H44"/>
      <c r="I44"/>
    </row>
    <row r="45" spans="2:18" x14ac:dyDescent="0.25">
      <c r="C45"/>
      <c r="D45"/>
      <c r="E45"/>
      <c r="F45"/>
      <c r="G45"/>
      <c r="H45"/>
      <c r="I45"/>
    </row>
    <row r="46" spans="2:18" x14ac:dyDescent="0.25">
      <c r="C46"/>
      <c r="D46"/>
      <c r="E46"/>
      <c r="F46"/>
      <c r="G46"/>
      <c r="H46"/>
      <c r="I46"/>
    </row>
    <row r="47" spans="2:18" x14ac:dyDescent="0.25">
      <c r="C47"/>
      <c r="D47"/>
      <c r="E47"/>
      <c r="F47"/>
      <c r="G47"/>
      <c r="H47"/>
      <c r="I47"/>
    </row>
    <row r="48" spans="2:18" ht="12" customHeight="1" x14ac:dyDescent="0.25">
      <c r="C48"/>
      <c r="D48"/>
      <c r="E48"/>
      <c r="F48"/>
      <c r="G48"/>
      <c r="H48"/>
      <c r="I48"/>
    </row>
    <row r="49" spans="3:9" x14ac:dyDescent="0.25">
      <c r="C49"/>
      <c r="D49"/>
      <c r="E49"/>
      <c r="F49"/>
      <c r="G49"/>
      <c r="H49"/>
      <c r="I49"/>
    </row>
    <row r="50" spans="3:9" x14ac:dyDescent="0.25">
      <c r="C50"/>
      <c r="D50"/>
      <c r="E50"/>
      <c r="F50"/>
      <c r="G50"/>
      <c r="H50"/>
      <c r="I50"/>
    </row>
    <row r="51" spans="3:9" x14ac:dyDescent="0.25">
      <c r="C51"/>
      <c r="D51"/>
      <c r="E51"/>
      <c r="F51"/>
      <c r="G51"/>
      <c r="H51"/>
      <c r="I51"/>
    </row>
    <row r="52" spans="3:9" x14ac:dyDescent="0.25">
      <c r="C52"/>
      <c r="D52"/>
      <c r="E52"/>
      <c r="F52"/>
      <c r="G52"/>
      <c r="H52"/>
      <c r="I52"/>
    </row>
    <row r="53" spans="3:9" x14ac:dyDescent="0.25">
      <c r="C53"/>
      <c r="D53"/>
      <c r="E53"/>
      <c r="F53"/>
      <c r="G53"/>
      <c r="H53"/>
      <c r="I53"/>
    </row>
    <row r="54" spans="3:9" x14ac:dyDescent="0.25">
      <c r="C54"/>
      <c r="D54"/>
      <c r="E54"/>
      <c r="F54"/>
      <c r="G54"/>
      <c r="H54"/>
      <c r="I54"/>
    </row>
    <row r="55" spans="3:9" x14ac:dyDescent="0.25">
      <c r="C55"/>
      <c r="D55"/>
      <c r="E55"/>
      <c r="F55"/>
      <c r="G55"/>
      <c r="H55"/>
      <c r="I55"/>
    </row>
    <row r="56" spans="3:9" x14ac:dyDescent="0.25">
      <c r="C56"/>
      <c r="D56"/>
      <c r="E56"/>
      <c r="F56"/>
      <c r="G56"/>
      <c r="H56"/>
      <c r="I56"/>
    </row>
    <row r="57" spans="3:9" x14ac:dyDescent="0.25">
      <c r="C57"/>
      <c r="D57"/>
      <c r="E57"/>
      <c r="F57"/>
      <c r="G57"/>
      <c r="H57"/>
      <c r="I57"/>
    </row>
    <row r="58" spans="3:9" x14ac:dyDescent="0.25">
      <c r="C58"/>
      <c r="D58"/>
      <c r="E58"/>
      <c r="F58"/>
      <c r="G58"/>
      <c r="H58"/>
      <c r="I58"/>
    </row>
    <row r="59" spans="3:9" x14ac:dyDescent="0.25">
      <c r="C59"/>
      <c r="D59"/>
      <c r="E59"/>
      <c r="F59"/>
      <c r="G59"/>
      <c r="H59"/>
      <c r="I59"/>
    </row>
    <row r="60" spans="3:9" x14ac:dyDescent="0.25">
      <c r="C60"/>
      <c r="D60"/>
      <c r="E60"/>
      <c r="F60"/>
      <c r="G60"/>
      <c r="H60"/>
      <c r="I60"/>
    </row>
    <row r="61" spans="3:9" x14ac:dyDescent="0.25">
      <c r="C61"/>
      <c r="D61"/>
      <c r="E61"/>
      <c r="F61"/>
      <c r="G61"/>
      <c r="H61"/>
      <c r="I61"/>
    </row>
    <row r="62" spans="3:9" x14ac:dyDescent="0.25">
      <c r="C62"/>
      <c r="D62"/>
      <c r="E62"/>
      <c r="F62"/>
      <c r="G62"/>
      <c r="H62"/>
      <c r="I62"/>
    </row>
    <row r="63" spans="3:9" x14ac:dyDescent="0.25">
      <c r="C63"/>
      <c r="D63"/>
      <c r="E63"/>
      <c r="F63"/>
      <c r="G63"/>
      <c r="H63"/>
      <c r="I63"/>
    </row>
    <row r="64" spans="3:9" x14ac:dyDescent="0.25">
      <c r="C64"/>
      <c r="D64"/>
      <c r="E64"/>
      <c r="F64"/>
      <c r="G64"/>
      <c r="H64"/>
      <c r="I64"/>
    </row>
    <row r="65" spans="3:9" x14ac:dyDescent="0.25">
      <c r="C65"/>
      <c r="D65"/>
      <c r="E65"/>
      <c r="F65"/>
      <c r="G65"/>
      <c r="H65"/>
      <c r="I65"/>
    </row>
    <row r="66" spans="3:9" x14ac:dyDescent="0.25">
      <c r="C66"/>
      <c r="D66"/>
      <c r="E66"/>
      <c r="F66"/>
      <c r="G66"/>
      <c r="H66"/>
      <c r="I66"/>
    </row>
    <row r="67" spans="3:9" x14ac:dyDescent="0.25">
      <c r="C67"/>
      <c r="D67"/>
      <c r="E67"/>
      <c r="F67"/>
      <c r="G67"/>
      <c r="H67"/>
      <c r="I67"/>
    </row>
    <row r="68" spans="3:9" x14ac:dyDescent="0.25">
      <c r="C68"/>
      <c r="D68"/>
      <c r="E68"/>
      <c r="F68"/>
      <c r="G68"/>
      <c r="H68"/>
      <c r="I68"/>
    </row>
    <row r="69" spans="3:9" x14ac:dyDescent="0.25">
      <c r="C69"/>
      <c r="D69"/>
      <c r="E69"/>
      <c r="F69"/>
      <c r="G69"/>
      <c r="H69"/>
    </row>
    <row r="70" spans="3:9" x14ac:dyDescent="0.25">
      <c r="C70"/>
      <c r="D70"/>
      <c r="E70"/>
      <c r="F70"/>
      <c r="G70"/>
    </row>
    <row r="71" spans="3:9" x14ac:dyDescent="0.25">
      <c r="C71"/>
      <c r="D71"/>
      <c r="E71"/>
      <c r="F71"/>
      <c r="G71"/>
    </row>
    <row r="72" spans="3:9" x14ac:dyDescent="0.25">
      <c r="C72"/>
      <c r="D72"/>
      <c r="E72"/>
      <c r="F72"/>
      <c r="G72"/>
    </row>
    <row r="73" spans="3:9" x14ac:dyDescent="0.25">
      <c r="C73"/>
      <c r="D73"/>
      <c r="E73"/>
      <c r="F73"/>
      <c r="G73"/>
    </row>
    <row r="74" spans="3:9" x14ac:dyDescent="0.25">
      <c r="C74"/>
      <c r="D74"/>
      <c r="E74"/>
      <c r="F74"/>
      <c r="G74"/>
    </row>
  </sheetData>
  <autoFilter ref="A8:AH8">
    <filterColumn colId="3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8" showButton="0"/>
    <filterColumn colId="30" showButton="0"/>
  </autoFilter>
  <mergeCells count="54">
    <mergeCell ref="A2:AH2"/>
    <mergeCell ref="A3:AH3"/>
    <mergeCell ref="A4:AH4"/>
    <mergeCell ref="A5:AH5"/>
    <mergeCell ref="A1:AH1"/>
    <mergeCell ref="A7:H7"/>
    <mergeCell ref="I7:N7"/>
    <mergeCell ref="O7:P7"/>
    <mergeCell ref="Q7:T7"/>
    <mergeCell ref="U7:Z7"/>
    <mergeCell ref="A22:B22"/>
    <mergeCell ref="S8:T8"/>
    <mergeCell ref="A8:A9"/>
    <mergeCell ref="B8:B9"/>
    <mergeCell ref="C8:C9"/>
    <mergeCell ref="D8:E8"/>
    <mergeCell ref="F8:F9"/>
    <mergeCell ref="G8:H8"/>
    <mergeCell ref="I8:J8"/>
    <mergeCell ref="K8:L8"/>
    <mergeCell ref="M8:N8"/>
    <mergeCell ref="O8:P8"/>
    <mergeCell ref="Q8:R8"/>
    <mergeCell ref="AC8:AD8"/>
    <mergeCell ref="A18:B18"/>
    <mergeCell ref="A19:B19"/>
    <mergeCell ref="A20:B20"/>
    <mergeCell ref="A21:B21"/>
    <mergeCell ref="U8:V8"/>
    <mergeCell ref="W8:X8"/>
    <mergeCell ref="Y8:Z8"/>
    <mergeCell ref="AA8:AA9"/>
    <mergeCell ref="AB8:AB9"/>
    <mergeCell ref="C39:L39"/>
    <mergeCell ref="AG8:AH8"/>
    <mergeCell ref="AA7:AH7"/>
    <mergeCell ref="A6:AH6"/>
    <mergeCell ref="B33:C33"/>
    <mergeCell ref="I33:K33"/>
    <mergeCell ref="B34:C34"/>
    <mergeCell ref="I34:K34"/>
    <mergeCell ref="C37:L37"/>
    <mergeCell ref="J24:N24"/>
    <mergeCell ref="J25:K25"/>
    <mergeCell ref="L25:M25"/>
    <mergeCell ref="E26:F26"/>
    <mergeCell ref="E27:F27"/>
    <mergeCell ref="E29:F29"/>
    <mergeCell ref="AE8:AF8"/>
    <mergeCell ref="G29:I29"/>
    <mergeCell ref="G26:I26"/>
    <mergeCell ref="G27:I27"/>
    <mergeCell ref="G28:I28"/>
    <mergeCell ref="C38:L38"/>
  </mergeCells>
  <printOptions horizontalCentered="1" verticalCentered="1"/>
  <pageMargins left="0.37" right="0.23622047244094491" top="1" bottom="1" header="0.51181102362204722" footer="0.51181102362204722"/>
  <pageSetup paperSize="17" scale="44" orientation="landscape" horizontalDpi="4294967293" r:id="rId1"/>
  <headerFooter alignWithMargins="0">
    <oddHeader>&amp;L&amp;F, &amp;A&amp;R&amp;"Arial,Bold"&amp;14FMR-P
EXAMEN PREVIO</oddHeader>
    <oddFooter>&amp;LWB OFFICE MEXICO
&amp;RCAPACITACION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Conceptos!$D$2:$D$6</xm:f>
          </x14:formula1>
          <xm:sqref>G10:H15</xm:sqref>
        </x14:dataValidation>
        <x14:dataValidation type="list" allowBlank="1" showInputMessage="1" showErrorMessage="1">
          <x14:formula1>
            <xm:f>Conceptos!$E$2:$E$4</xm:f>
          </x14:formula1>
          <xm:sqref>B10:B15</xm:sqref>
        </x14:dataValidation>
        <x14:dataValidation type="list" allowBlank="1" showInputMessage="1" showErrorMessage="1">
          <x14:formula1>
            <xm:f>Conceptos!$A$2:$A$3</xm:f>
          </x14:formula1>
          <xm:sqref>F10:F15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showGridLines="0" topLeftCell="A55" workbookViewId="0">
      <selection activeCell="N5" sqref="N1:N1048576"/>
    </sheetView>
  </sheetViews>
  <sheetFormatPr defaultColWidth="11.5546875" defaultRowHeight="14.4" x14ac:dyDescent="0.3"/>
  <cols>
    <col min="1" max="1" width="45.6640625" style="107" bestFit="1" customWidth="1"/>
    <col min="2" max="2" width="18.88671875" style="107" bestFit="1" customWidth="1"/>
    <col min="3" max="5" width="12.33203125" style="107" customWidth="1"/>
    <col min="6" max="7" width="15" style="107" customWidth="1"/>
    <col min="8" max="8" width="16.44140625" style="107" customWidth="1"/>
    <col min="9" max="9" width="20.109375" style="107" customWidth="1"/>
    <col min="10" max="10" width="16.6640625" style="107" customWidth="1"/>
    <col min="11" max="11" width="18.88671875" style="107" customWidth="1"/>
    <col min="12" max="12" width="16.88671875" style="107" customWidth="1"/>
    <col min="13" max="13" width="16" style="107" customWidth="1"/>
    <col min="14" max="259" width="11.44140625" style="107"/>
    <col min="260" max="260" width="45.6640625" style="107" bestFit="1" customWidth="1"/>
    <col min="261" max="261" width="18.88671875" style="107" bestFit="1" customWidth="1"/>
    <col min="262" max="262" width="20.33203125" style="107" bestFit="1" customWidth="1"/>
    <col min="263" max="263" width="4.88671875" style="107" customWidth="1"/>
    <col min="264" max="264" width="13.5546875" style="107" bestFit="1" customWidth="1"/>
    <col min="265" max="265" width="28" style="107" bestFit="1" customWidth="1"/>
    <col min="266" max="266" width="20.44140625" style="107" bestFit="1" customWidth="1"/>
    <col min="267" max="267" width="21.5546875" style="107" bestFit="1" customWidth="1"/>
    <col min="268" max="268" width="18.88671875" style="107" bestFit="1" customWidth="1"/>
    <col min="269" max="515" width="11.44140625" style="107"/>
    <col min="516" max="516" width="45.6640625" style="107" bestFit="1" customWidth="1"/>
    <col min="517" max="517" width="18.88671875" style="107" bestFit="1" customWidth="1"/>
    <col min="518" max="518" width="20.33203125" style="107" bestFit="1" customWidth="1"/>
    <col min="519" max="519" width="4.88671875" style="107" customWidth="1"/>
    <col min="520" max="520" width="13.5546875" style="107" bestFit="1" customWidth="1"/>
    <col min="521" max="521" width="28" style="107" bestFit="1" customWidth="1"/>
    <col min="522" max="522" width="20.44140625" style="107" bestFit="1" customWidth="1"/>
    <col min="523" max="523" width="21.5546875" style="107" bestFit="1" customWidth="1"/>
    <col min="524" max="524" width="18.88671875" style="107" bestFit="1" customWidth="1"/>
    <col min="525" max="771" width="11.44140625" style="107"/>
    <col min="772" max="772" width="45.6640625" style="107" bestFit="1" customWidth="1"/>
    <col min="773" max="773" width="18.88671875" style="107" bestFit="1" customWidth="1"/>
    <col min="774" max="774" width="20.33203125" style="107" bestFit="1" customWidth="1"/>
    <col min="775" max="775" width="4.88671875" style="107" customWidth="1"/>
    <col min="776" max="776" width="13.5546875" style="107" bestFit="1" customWidth="1"/>
    <col min="777" max="777" width="28" style="107" bestFit="1" customWidth="1"/>
    <col min="778" max="778" width="20.44140625" style="107" bestFit="1" customWidth="1"/>
    <col min="779" max="779" width="21.5546875" style="107" bestFit="1" customWidth="1"/>
    <col min="780" max="780" width="18.88671875" style="107" bestFit="1" customWidth="1"/>
    <col min="781" max="1027" width="11.44140625" style="107"/>
    <col min="1028" max="1028" width="45.6640625" style="107" bestFit="1" customWidth="1"/>
    <col min="1029" max="1029" width="18.88671875" style="107" bestFit="1" customWidth="1"/>
    <col min="1030" max="1030" width="20.33203125" style="107" bestFit="1" customWidth="1"/>
    <col min="1031" max="1031" width="4.88671875" style="107" customWidth="1"/>
    <col min="1032" max="1032" width="13.5546875" style="107" bestFit="1" customWidth="1"/>
    <col min="1033" max="1033" width="28" style="107" bestFit="1" customWidth="1"/>
    <col min="1034" max="1034" width="20.44140625" style="107" bestFit="1" customWidth="1"/>
    <col min="1035" max="1035" width="21.5546875" style="107" bestFit="1" customWidth="1"/>
    <col min="1036" max="1036" width="18.88671875" style="107" bestFit="1" customWidth="1"/>
    <col min="1037" max="1283" width="11.44140625" style="107"/>
    <col min="1284" max="1284" width="45.6640625" style="107" bestFit="1" customWidth="1"/>
    <col min="1285" max="1285" width="18.88671875" style="107" bestFit="1" customWidth="1"/>
    <col min="1286" max="1286" width="20.33203125" style="107" bestFit="1" customWidth="1"/>
    <col min="1287" max="1287" width="4.88671875" style="107" customWidth="1"/>
    <col min="1288" max="1288" width="13.5546875" style="107" bestFit="1" customWidth="1"/>
    <col min="1289" max="1289" width="28" style="107" bestFit="1" customWidth="1"/>
    <col min="1290" max="1290" width="20.44140625" style="107" bestFit="1" customWidth="1"/>
    <col min="1291" max="1291" width="21.5546875" style="107" bestFit="1" customWidth="1"/>
    <col min="1292" max="1292" width="18.88671875" style="107" bestFit="1" customWidth="1"/>
    <col min="1293" max="1539" width="11.44140625" style="107"/>
    <col min="1540" max="1540" width="45.6640625" style="107" bestFit="1" customWidth="1"/>
    <col min="1541" max="1541" width="18.88671875" style="107" bestFit="1" customWidth="1"/>
    <col min="1542" max="1542" width="20.33203125" style="107" bestFit="1" customWidth="1"/>
    <col min="1543" max="1543" width="4.88671875" style="107" customWidth="1"/>
    <col min="1544" max="1544" width="13.5546875" style="107" bestFit="1" customWidth="1"/>
    <col min="1545" max="1545" width="28" style="107" bestFit="1" customWidth="1"/>
    <col min="1546" max="1546" width="20.44140625" style="107" bestFit="1" customWidth="1"/>
    <col min="1547" max="1547" width="21.5546875" style="107" bestFit="1" customWidth="1"/>
    <col min="1548" max="1548" width="18.88671875" style="107" bestFit="1" customWidth="1"/>
    <col min="1549" max="1795" width="11.44140625" style="107"/>
    <col min="1796" max="1796" width="45.6640625" style="107" bestFit="1" customWidth="1"/>
    <col min="1797" max="1797" width="18.88671875" style="107" bestFit="1" customWidth="1"/>
    <col min="1798" max="1798" width="20.33203125" style="107" bestFit="1" customWidth="1"/>
    <col min="1799" max="1799" width="4.88671875" style="107" customWidth="1"/>
    <col min="1800" max="1800" width="13.5546875" style="107" bestFit="1" customWidth="1"/>
    <col min="1801" max="1801" width="28" style="107" bestFit="1" customWidth="1"/>
    <col min="1802" max="1802" width="20.44140625" style="107" bestFit="1" customWidth="1"/>
    <col min="1803" max="1803" width="21.5546875" style="107" bestFit="1" customWidth="1"/>
    <col min="1804" max="1804" width="18.88671875" style="107" bestFit="1" customWidth="1"/>
    <col min="1805" max="2051" width="11.44140625" style="107"/>
    <col min="2052" max="2052" width="45.6640625" style="107" bestFit="1" customWidth="1"/>
    <col min="2053" max="2053" width="18.88671875" style="107" bestFit="1" customWidth="1"/>
    <col min="2054" max="2054" width="20.33203125" style="107" bestFit="1" customWidth="1"/>
    <col min="2055" max="2055" width="4.88671875" style="107" customWidth="1"/>
    <col min="2056" max="2056" width="13.5546875" style="107" bestFit="1" customWidth="1"/>
    <col min="2057" max="2057" width="28" style="107" bestFit="1" customWidth="1"/>
    <col min="2058" max="2058" width="20.44140625" style="107" bestFit="1" customWidth="1"/>
    <col min="2059" max="2059" width="21.5546875" style="107" bestFit="1" customWidth="1"/>
    <col min="2060" max="2060" width="18.88671875" style="107" bestFit="1" customWidth="1"/>
    <col min="2061" max="2307" width="11.44140625" style="107"/>
    <col min="2308" max="2308" width="45.6640625" style="107" bestFit="1" customWidth="1"/>
    <col min="2309" max="2309" width="18.88671875" style="107" bestFit="1" customWidth="1"/>
    <col min="2310" max="2310" width="20.33203125" style="107" bestFit="1" customWidth="1"/>
    <col min="2311" max="2311" width="4.88671875" style="107" customWidth="1"/>
    <col min="2312" max="2312" width="13.5546875" style="107" bestFit="1" customWidth="1"/>
    <col min="2313" max="2313" width="28" style="107" bestFit="1" customWidth="1"/>
    <col min="2314" max="2314" width="20.44140625" style="107" bestFit="1" customWidth="1"/>
    <col min="2315" max="2315" width="21.5546875" style="107" bestFit="1" customWidth="1"/>
    <col min="2316" max="2316" width="18.88671875" style="107" bestFit="1" customWidth="1"/>
    <col min="2317" max="2563" width="11.44140625" style="107"/>
    <col min="2564" max="2564" width="45.6640625" style="107" bestFit="1" customWidth="1"/>
    <col min="2565" max="2565" width="18.88671875" style="107" bestFit="1" customWidth="1"/>
    <col min="2566" max="2566" width="20.33203125" style="107" bestFit="1" customWidth="1"/>
    <col min="2567" max="2567" width="4.88671875" style="107" customWidth="1"/>
    <col min="2568" max="2568" width="13.5546875" style="107" bestFit="1" customWidth="1"/>
    <col min="2569" max="2569" width="28" style="107" bestFit="1" customWidth="1"/>
    <col min="2570" max="2570" width="20.44140625" style="107" bestFit="1" customWidth="1"/>
    <col min="2571" max="2571" width="21.5546875" style="107" bestFit="1" customWidth="1"/>
    <col min="2572" max="2572" width="18.88671875" style="107" bestFit="1" customWidth="1"/>
    <col min="2573" max="2819" width="11.44140625" style="107"/>
    <col min="2820" max="2820" width="45.6640625" style="107" bestFit="1" customWidth="1"/>
    <col min="2821" max="2821" width="18.88671875" style="107" bestFit="1" customWidth="1"/>
    <col min="2822" max="2822" width="20.33203125" style="107" bestFit="1" customWidth="1"/>
    <col min="2823" max="2823" width="4.88671875" style="107" customWidth="1"/>
    <col min="2824" max="2824" width="13.5546875" style="107" bestFit="1" customWidth="1"/>
    <col min="2825" max="2825" width="28" style="107" bestFit="1" customWidth="1"/>
    <col min="2826" max="2826" width="20.44140625" style="107" bestFit="1" customWidth="1"/>
    <col min="2827" max="2827" width="21.5546875" style="107" bestFit="1" customWidth="1"/>
    <col min="2828" max="2828" width="18.88671875" style="107" bestFit="1" customWidth="1"/>
    <col min="2829" max="3075" width="11.44140625" style="107"/>
    <col min="3076" max="3076" width="45.6640625" style="107" bestFit="1" customWidth="1"/>
    <col min="3077" max="3077" width="18.88671875" style="107" bestFit="1" customWidth="1"/>
    <col min="3078" max="3078" width="20.33203125" style="107" bestFit="1" customWidth="1"/>
    <col min="3079" max="3079" width="4.88671875" style="107" customWidth="1"/>
    <col min="3080" max="3080" width="13.5546875" style="107" bestFit="1" customWidth="1"/>
    <col min="3081" max="3081" width="28" style="107" bestFit="1" customWidth="1"/>
    <col min="3082" max="3082" width="20.44140625" style="107" bestFit="1" customWidth="1"/>
    <col min="3083" max="3083" width="21.5546875" style="107" bestFit="1" customWidth="1"/>
    <col min="3084" max="3084" width="18.88671875" style="107" bestFit="1" customWidth="1"/>
    <col min="3085" max="3331" width="11.44140625" style="107"/>
    <col min="3332" max="3332" width="45.6640625" style="107" bestFit="1" customWidth="1"/>
    <col min="3333" max="3333" width="18.88671875" style="107" bestFit="1" customWidth="1"/>
    <col min="3334" max="3334" width="20.33203125" style="107" bestFit="1" customWidth="1"/>
    <col min="3335" max="3335" width="4.88671875" style="107" customWidth="1"/>
    <col min="3336" max="3336" width="13.5546875" style="107" bestFit="1" customWidth="1"/>
    <col min="3337" max="3337" width="28" style="107" bestFit="1" customWidth="1"/>
    <col min="3338" max="3338" width="20.44140625" style="107" bestFit="1" customWidth="1"/>
    <col min="3339" max="3339" width="21.5546875" style="107" bestFit="1" customWidth="1"/>
    <col min="3340" max="3340" width="18.88671875" style="107" bestFit="1" customWidth="1"/>
    <col min="3341" max="3587" width="11.44140625" style="107"/>
    <col min="3588" max="3588" width="45.6640625" style="107" bestFit="1" customWidth="1"/>
    <col min="3589" max="3589" width="18.88671875" style="107" bestFit="1" customWidth="1"/>
    <col min="3590" max="3590" width="20.33203125" style="107" bestFit="1" customWidth="1"/>
    <col min="3591" max="3591" width="4.88671875" style="107" customWidth="1"/>
    <col min="3592" max="3592" width="13.5546875" style="107" bestFit="1" customWidth="1"/>
    <col min="3593" max="3593" width="28" style="107" bestFit="1" customWidth="1"/>
    <col min="3594" max="3594" width="20.44140625" style="107" bestFit="1" customWidth="1"/>
    <col min="3595" max="3595" width="21.5546875" style="107" bestFit="1" customWidth="1"/>
    <col min="3596" max="3596" width="18.88671875" style="107" bestFit="1" customWidth="1"/>
    <col min="3597" max="3843" width="11.44140625" style="107"/>
    <col min="3844" max="3844" width="45.6640625" style="107" bestFit="1" customWidth="1"/>
    <col min="3845" max="3845" width="18.88671875" style="107" bestFit="1" customWidth="1"/>
    <col min="3846" max="3846" width="20.33203125" style="107" bestFit="1" customWidth="1"/>
    <col min="3847" max="3847" width="4.88671875" style="107" customWidth="1"/>
    <col min="3848" max="3848" width="13.5546875" style="107" bestFit="1" customWidth="1"/>
    <col min="3849" max="3849" width="28" style="107" bestFit="1" customWidth="1"/>
    <col min="3850" max="3850" width="20.44140625" style="107" bestFit="1" customWidth="1"/>
    <col min="3851" max="3851" width="21.5546875" style="107" bestFit="1" customWidth="1"/>
    <col min="3852" max="3852" width="18.88671875" style="107" bestFit="1" customWidth="1"/>
    <col min="3853" max="4099" width="11.44140625" style="107"/>
    <col min="4100" max="4100" width="45.6640625" style="107" bestFit="1" customWidth="1"/>
    <col min="4101" max="4101" width="18.88671875" style="107" bestFit="1" customWidth="1"/>
    <col min="4102" max="4102" width="20.33203125" style="107" bestFit="1" customWidth="1"/>
    <col min="4103" max="4103" width="4.88671875" style="107" customWidth="1"/>
    <col min="4104" max="4104" width="13.5546875" style="107" bestFit="1" customWidth="1"/>
    <col min="4105" max="4105" width="28" style="107" bestFit="1" customWidth="1"/>
    <col min="4106" max="4106" width="20.44140625" style="107" bestFit="1" customWidth="1"/>
    <col min="4107" max="4107" width="21.5546875" style="107" bestFit="1" customWidth="1"/>
    <col min="4108" max="4108" width="18.88671875" style="107" bestFit="1" customWidth="1"/>
    <col min="4109" max="4355" width="11.44140625" style="107"/>
    <col min="4356" max="4356" width="45.6640625" style="107" bestFit="1" customWidth="1"/>
    <col min="4357" max="4357" width="18.88671875" style="107" bestFit="1" customWidth="1"/>
    <col min="4358" max="4358" width="20.33203125" style="107" bestFit="1" customWidth="1"/>
    <col min="4359" max="4359" width="4.88671875" style="107" customWidth="1"/>
    <col min="4360" max="4360" width="13.5546875" style="107" bestFit="1" customWidth="1"/>
    <col min="4361" max="4361" width="28" style="107" bestFit="1" customWidth="1"/>
    <col min="4362" max="4362" width="20.44140625" style="107" bestFit="1" customWidth="1"/>
    <col min="4363" max="4363" width="21.5546875" style="107" bestFit="1" customWidth="1"/>
    <col min="4364" max="4364" width="18.88671875" style="107" bestFit="1" customWidth="1"/>
    <col min="4365" max="4611" width="11.44140625" style="107"/>
    <col min="4612" max="4612" width="45.6640625" style="107" bestFit="1" customWidth="1"/>
    <col min="4613" max="4613" width="18.88671875" style="107" bestFit="1" customWidth="1"/>
    <col min="4614" max="4614" width="20.33203125" style="107" bestFit="1" customWidth="1"/>
    <col min="4615" max="4615" width="4.88671875" style="107" customWidth="1"/>
    <col min="4616" max="4616" width="13.5546875" style="107" bestFit="1" customWidth="1"/>
    <col min="4617" max="4617" width="28" style="107" bestFit="1" customWidth="1"/>
    <col min="4618" max="4618" width="20.44140625" style="107" bestFit="1" customWidth="1"/>
    <col min="4619" max="4619" width="21.5546875" style="107" bestFit="1" customWidth="1"/>
    <col min="4620" max="4620" width="18.88671875" style="107" bestFit="1" customWidth="1"/>
    <col min="4621" max="4867" width="11.44140625" style="107"/>
    <col min="4868" max="4868" width="45.6640625" style="107" bestFit="1" customWidth="1"/>
    <col min="4869" max="4869" width="18.88671875" style="107" bestFit="1" customWidth="1"/>
    <col min="4870" max="4870" width="20.33203125" style="107" bestFit="1" customWidth="1"/>
    <col min="4871" max="4871" width="4.88671875" style="107" customWidth="1"/>
    <col min="4872" max="4872" width="13.5546875" style="107" bestFit="1" customWidth="1"/>
    <col min="4873" max="4873" width="28" style="107" bestFit="1" customWidth="1"/>
    <col min="4874" max="4874" width="20.44140625" style="107" bestFit="1" customWidth="1"/>
    <col min="4875" max="4875" width="21.5546875" style="107" bestFit="1" customWidth="1"/>
    <col min="4876" max="4876" width="18.88671875" style="107" bestFit="1" customWidth="1"/>
    <col min="4877" max="5123" width="11.44140625" style="107"/>
    <col min="5124" max="5124" width="45.6640625" style="107" bestFit="1" customWidth="1"/>
    <col min="5125" max="5125" width="18.88671875" style="107" bestFit="1" customWidth="1"/>
    <col min="5126" max="5126" width="20.33203125" style="107" bestFit="1" customWidth="1"/>
    <col min="5127" max="5127" width="4.88671875" style="107" customWidth="1"/>
    <col min="5128" max="5128" width="13.5546875" style="107" bestFit="1" customWidth="1"/>
    <col min="5129" max="5129" width="28" style="107" bestFit="1" customWidth="1"/>
    <col min="5130" max="5130" width="20.44140625" style="107" bestFit="1" customWidth="1"/>
    <col min="5131" max="5131" width="21.5546875" style="107" bestFit="1" customWidth="1"/>
    <col min="5132" max="5132" width="18.88671875" style="107" bestFit="1" customWidth="1"/>
    <col min="5133" max="5379" width="11.44140625" style="107"/>
    <col min="5380" max="5380" width="45.6640625" style="107" bestFit="1" customWidth="1"/>
    <col min="5381" max="5381" width="18.88671875" style="107" bestFit="1" customWidth="1"/>
    <col min="5382" max="5382" width="20.33203125" style="107" bestFit="1" customWidth="1"/>
    <col min="5383" max="5383" width="4.88671875" style="107" customWidth="1"/>
    <col min="5384" max="5384" width="13.5546875" style="107" bestFit="1" customWidth="1"/>
    <col min="5385" max="5385" width="28" style="107" bestFit="1" customWidth="1"/>
    <col min="5386" max="5386" width="20.44140625" style="107" bestFit="1" customWidth="1"/>
    <col min="5387" max="5387" width="21.5546875" style="107" bestFit="1" customWidth="1"/>
    <col min="5388" max="5388" width="18.88671875" style="107" bestFit="1" customWidth="1"/>
    <col min="5389" max="5635" width="11.44140625" style="107"/>
    <col min="5636" max="5636" width="45.6640625" style="107" bestFit="1" customWidth="1"/>
    <col min="5637" max="5637" width="18.88671875" style="107" bestFit="1" customWidth="1"/>
    <col min="5638" max="5638" width="20.33203125" style="107" bestFit="1" customWidth="1"/>
    <col min="5639" max="5639" width="4.88671875" style="107" customWidth="1"/>
    <col min="5640" max="5640" width="13.5546875" style="107" bestFit="1" customWidth="1"/>
    <col min="5641" max="5641" width="28" style="107" bestFit="1" customWidth="1"/>
    <col min="5642" max="5642" width="20.44140625" style="107" bestFit="1" customWidth="1"/>
    <col min="5643" max="5643" width="21.5546875" style="107" bestFit="1" customWidth="1"/>
    <col min="5644" max="5644" width="18.88671875" style="107" bestFit="1" customWidth="1"/>
    <col min="5645" max="5891" width="11.44140625" style="107"/>
    <col min="5892" max="5892" width="45.6640625" style="107" bestFit="1" customWidth="1"/>
    <col min="5893" max="5893" width="18.88671875" style="107" bestFit="1" customWidth="1"/>
    <col min="5894" max="5894" width="20.33203125" style="107" bestFit="1" customWidth="1"/>
    <col min="5895" max="5895" width="4.88671875" style="107" customWidth="1"/>
    <col min="5896" max="5896" width="13.5546875" style="107" bestFit="1" customWidth="1"/>
    <col min="5897" max="5897" width="28" style="107" bestFit="1" customWidth="1"/>
    <col min="5898" max="5898" width="20.44140625" style="107" bestFit="1" customWidth="1"/>
    <col min="5899" max="5899" width="21.5546875" style="107" bestFit="1" customWidth="1"/>
    <col min="5900" max="5900" width="18.88671875" style="107" bestFit="1" customWidth="1"/>
    <col min="5901" max="6147" width="11.44140625" style="107"/>
    <col min="6148" max="6148" width="45.6640625" style="107" bestFit="1" customWidth="1"/>
    <col min="6149" max="6149" width="18.88671875" style="107" bestFit="1" customWidth="1"/>
    <col min="6150" max="6150" width="20.33203125" style="107" bestFit="1" customWidth="1"/>
    <col min="6151" max="6151" width="4.88671875" style="107" customWidth="1"/>
    <col min="6152" max="6152" width="13.5546875" style="107" bestFit="1" customWidth="1"/>
    <col min="6153" max="6153" width="28" style="107" bestFit="1" customWidth="1"/>
    <col min="6154" max="6154" width="20.44140625" style="107" bestFit="1" customWidth="1"/>
    <col min="6155" max="6155" width="21.5546875" style="107" bestFit="1" customWidth="1"/>
    <col min="6156" max="6156" width="18.88671875" style="107" bestFit="1" customWidth="1"/>
    <col min="6157" max="6403" width="11.44140625" style="107"/>
    <col min="6404" max="6404" width="45.6640625" style="107" bestFit="1" customWidth="1"/>
    <col min="6405" max="6405" width="18.88671875" style="107" bestFit="1" customWidth="1"/>
    <col min="6406" max="6406" width="20.33203125" style="107" bestFit="1" customWidth="1"/>
    <col min="6407" max="6407" width="4.88671875" style="107" customWidth="1"/>
    <col min="6408" max="6408" width="13.5546875" style="107" bestFit="1" customWidth="1"/>
    <col min="6409" max="6409" width="28" style="107" bestFit="1" customWidth="1"/>
    <col min="6410" max="6410" width="20.44140625" style="107" bestFit="1" customWidth="1"/>
    <col min="6411" max="6411" width="21.5546875" style="107" bestFit="1" customWidth="1"/>
    <col min="6412" max="6412" width="18.88671875" style="107" bestFit="1" customWidth="1"/>
    <col min="6413" max="6659" width="11.44140625" style="107"/>
    <col min="6660" max="6660" width="45.6640625" style="107" bestFit="1" customWidth="1"/>
    <col min="6661" max="6661" width="18.88671875" style="107" bestFit="1" customWidth="1"/>
    <col min="6662" max="6662" width="20.33203125" style="107" bestFit="1" customWidth="1"/>
    <col min="6663" max="6663" width="4.88671875" style="107" customWidth="1"/>
    <col min="6664" max="6664" width="13.5546875" style="107" bestFit="1" customWidth="1"/>
    <col min="6665" max="6665" width="28" style="107" bestFit="1" customWidth="1"/>
    <col min="6666" max="6666" width="20.44140625" style="107" bestFit="1" customWidth="1"/>
    <col min="6667" max="6667" width="21.5546875" style="107" bestFit="1" customWidth="1"/>
    <col min="6668" max="6668" width="18.88671875" style="107" bestFit="1" customWidth="1"/>
    <col min="6669" max="6915" width="11.44140625" style="107"/>
    <col min="6916" max="6916" width="45.6640625" style="107" bestFit="1" customWidth="1"/>
    <col min="6917" max="6917" width="18.88671875" style="107" bestFit="1" customWidth="1"/>
    <col min="6918" max="6918" width="20.33203125" style="107" bestFit="1" customWidth="1"/>
    <col min="6919" max="6919" width="4.88671875" style="107" customWidth="1"/>
    <col min="6920" max="6920" width="13.5546875" style="107" bestFit="1" customWidth="1"/>
    <col min="6921" max="6921" width="28" style="107" bestFit="1" customWidth="1"/>
    <col min="6922" max="6922" width="20.44140625" style="107" bestFit="1" customWidth="1"/>
    <col min="6923" max="6923" width="21.5546875" style="107" bestFit="1" customWidth="1"/>
    <col min="6924" max="6924" width="18.88671875" style="107" bestFit="1" customWidth="1"/>
    <col min="6925" max="7171" width="11.44140625" style="107"/>
    <col min="7172" max="7172" width="45.6640625" style="107" bestFit="1" customWidth="1"/>
    <col min="7173" max="7173" width="18.88671875" style="107" bestFit="1" customWidth="1"/>
    <col min="7174" max="7174" width="20.33203125" style="107" bestFit="1" customWidth="1"/>
    <col min="7175" max="7175" width="4.88671875" style="107" customWidth="1"/>
    <col min="7176" max="7176" width="13.5546875" style="107" bestFit="1" customWidth="1"/>
    <col min="7177" max="7177" width="28" style="107" bestFit="1" customWidth="1"/>
    <col min="7178" max="7178" width="20.44140625" style="107" bestFit="1" customWidth="1"/>
    <col min="7179" max="7179" width="21.5546875" style="107" bestFit="1" customWidth="1"/>
    <col min="7180" max="7180" width="18.88671875" style="107" bestFit="1" customWidth="1"/>
    <col min="7181" max="7427" width="11.44140625" style="107"/>
    <col min="7428" max="7428" width="45.6640625" style="107" bestFit="1" customWidth="1"/>
    <col min="7429" max="7429" width="18.88671875" style="107" bestFit="1" customWidth="1"/>
    <col min="7430" max="7430" width="20.33203125" style="107" bestFit="1" customWidth="1"/>
    <col min="7431" max="7431" width="4.88671875" style="107" customWidth="1"/>
    <col min="7432" max="7432" width="13.5546875" style="107" bestFit="1" customWidth="1"/>
    <col min="7433" max="7433" width="28" style="107" bestFit="1" customWidth="1"/>
    <col min="7434" max="7434" width="20.44140625" style="107" bestFit="1" customWidth="1"/>
    <col min="7435" max="7435" width="21.5546875" style="107" bestFit="1" customWidth="1"/>
    <col min="7436" max="7436" width="18.88671875" style="107" bestFit="1" customWidth="1"/>
    <col min="7437" max="7683" width="11.44140625" style="107"/>
    <col min="7684" max="7684" width="45.6640625" style="107" bestFit="1" customWidth="1"/>
    <col min="7685" max="7685" width="18.88671875" style="107" bestFit="1" customWidth="1"/>
    <col min="7686" max="7686" width="20.33203125" style="107" bestFit="1" customWidth="1"/>
    <col min="7687" max="7687" width="4.88671875" style="107" customWidth="1"/>
    <col min="7688" max="7688" width="13.5546875" style="107" bestFit="1" customWidth="1"/>
    <col min="7689" max="7689" width="28" style="107" bestFit="1" customWidth="1"/>
    <col min="7690" max="7690" width="20.44140625" style="107" bestFit="1" customWidth="1"/>
    <col min="7691" max="7691" width="21.5546875" style="107" bestFit="1" customWidth="1"/>
    <col min="7692" max="7692" width="18.88671875" style="107" bestFit="1" customWidth="1"/>
    <col min="7693" max="7939" width="11.44140625" style="107"/>
    <col min="7940" max="7940" width="45.6640625" style="107" bestFit="1" customWidth="1"/>
    <col min="7941" max="7941" width="18.88671875" style="107" bestFit="1" customWidth="1"/>
    <col min="7942" max="7942" width="20.33203125" style="107" bestFit="1" customWidth="1"/>
    <col min="7943" max="7943" width="4.88671875" style="107" customWidth="1"/>
    <col min="7944" max="7944" width="13.5546875" style="107" bestFit="1" customWidth="1"/>
    <col min="7945" max="7945" width="28" style="107" bestFit="1" customWidth="1"/>
    <col min="7946" max="7946" width="20.44140625" style="107" bestFit="1" customWidth="1"/>
    <col min="7947" max="7947" width="21.5546875" style="107" bestFit="1" customWidth="1"/>
    <col min="7948" max="7948" width="18.88671875" style="107" bestFit="1" customWidth="1"/>
    <col min="7949" max="8195" width="11.44140625" style="107"/>
    <col min="8196" max="8196" width="45.6640625" style="107" bestFit="1" customWidth="1"/>
    <col min="8197" max="8197" width="18.88671875" style="107" bestFit="1" customWidth="1"/>
    <col min="8198" max="8198" width="20.33203125" style="107" bestFit="1" customWidth="1"/>
    <col min="8199" max="8199" width="4.88671875" style="107" customWidth="1"/>
    <col min="8200" max="8200" width="13.5546875" style="107" bestFit="1" customWidth="1"/>
    <col min="8201" max="8201" width="28" style="107" bestFit="1" customWidth="1"/>
    <col min="8202" max="8202" width="20.44140625" style="107" bestFit="1" customWidth="1"/>
    <col min="8203" max="8203" width="21.5546875" style="107" bestFit="1" customWidth="1"/>
    <col min="8204" max="8204" width="18.88671875" style="107" bestFit="1" customWidth="1"/>
    <col min="8205" max="8451" width="11.44140625" style="107"/>
    <col min="8452" max="8452" width="45.6640625" style="107" bestFit="1" customWidth="1"/>
    <col min="8453" max="8453" width="18.88671875" style="107" bestFit="1" customWidth="1"/>
    <col min="8454" max="8454" width="20.33203125" style="107" bestFit="1" customWidth="1"/>
    <col min="8455" max="8455" width="4.88671875" style="107" customWidth="1"/>
    <col min="8456" max="8456" width="13.5546875" style="107" bestFit="1" customWidth="1"/>
    <col min="8457" max="8457" width="28" style="107" bestFit="1" customWidth="1"/>
    <col min="8458" max="8458" width="20.44140625" style="107" bestFit="1" customWidth="1"/>
    <col min="8459" max="8459" width="21.5546875" style="107" bestFit="1" customWidth="1"/>
    <col min="8460" max="8460" width="18.88671875" style="107" bestFit="1" customWidth="1"/>
    <col min="8461" max="8707" width="11.44140625" style="107"/>
    <col min="8708" max="8708" width="45.6640625" style="107" bestFit="1" customWidth="1"/>
    <col min="8709" max="8709" width="18.88671875" style="107" bestFit="1" customWidth="1"/>
    <col min="8710" max="8710" width="20.33203125" style="107" bestFit="1" customWidth="1"/>
    <col min="8711" max="8711" width="4.88671875" style="107" customWidth="1"/>
    <col min="8712" max="8712" width="13.5546875" style="107" bestFit="1" customWidth="1"/>
    <col min="8713" max="8713" width="28" style="107" bestFit="1" customWidth="1"/>
    <col min="8714" max="8714" width="20.44140625" style="107" bestFit="1" customWidth="1"/>
    <col min="8715" max="8715" width="21.5546875" style="107" bestFit="1" customWidth="1"/>
    <col min="8716" max="8716" width="18.88671875" style="107" bestFit="1" customWidth="1"/>
    <col min="8717" max="8963" width="11.44140625" style="107"/>
    <col min="8964" max="8964" width="45.6640625" style="107" bestFit="1" customWidth="1"/>
    <col min="8965" max="8965" width="18.88671875" style="107" bestFit="1" customWidth="1"/>
    <col min="8966" max="8966" width="20.33203125" style="107" bestFit="1" customWidth="1"/>
    <col min="8967" max="8967" width="4.88671875" style="107" customWidth="1"/>
    <col min="8968" max="8968" width="13.5546875" style="107" bestFit="1" customWidth="1"/>
    <col min="8969" max="8969" width="28" style="107" bestFit="1" customWidth="1"/>
    <col min="8970" max="8970" width="20.44140625" style="107" bestFit="1" customWidth="1"/>
    <col min="8971" max="8971" width="21.5546875" style="107" bestFit="1" customWidth="1"/>
    <col min="8972" max="8972" width="18.88671875" style="107" bestFit="1" customWidth="1"/>
    <col min="8973" max="9219" width="11.44140625" style="107"/>
    <col min="9220" max="9220" width="45.6640625" style="107" bestFit="1" customWidth="1"/>
    <col min="9221" max="9221" width="18.88671875" style="107" bestFit="1" customWidth="1"/>
    <col min="9222" max="9222" width="20.33203125" style="107" bestFit="1" customWidth="1"/>
    <col min="9223" max="9223" width="4.88671875" style="107" customWidth="1"/>
    <col min="9224" max="9224" width="13.5546875" style="107" bestFit="1" customWidth="1"/>
    <col min="9225" max="9225" width="28" style="107" bestFit="1" customWidth="1"/>
    <col min="9226" max="9226" width="20.44140625" style="107" bestFit="1" customWidth="1"/>
    <col min="9227" max="9227" width="21.5546875" style="107" bestFit="1" customWidth="1"/>
    <col min="9228" max="9228" width="18.88671875" style="107" bestFit="1" customWidth="1"/>
    <col min="9229" max="9475" width="11.44140625" style="107"/>
    <col min="9476" max="9476" width="45.6640625" style="107" bestFit="1" customWidth="1"/>
    <col min="9477" max="9477" width="18.88671875" style="107" bestFit="1" customWidth="1"/>
    <col min="9478" max="9478" width="20.33203125" style="107" bestFit="1" customWidth="1"/>
    <col min="9479" max="9479" width="4.88671875" style="107" customWidth="1"/>
    <col min="9480" max="9480" width="13.5546875" style="107" bestFit="1" customWidth="1"/>
    <col min="9481" max="9481" width="28" style="107" bestFit="1" customWidth="1"/>
    <col min="9482" max="9482" width="20.44140625" style="107" bestFit="1" customWidth="1"/>
    <col min="9483" max="9483" width="21.5546875" style="107" bestFit="1" customWidth="1"/>
    <col min="9484" max="9484" width="18.88671875" style="107" bestFit="1" customWidth="1"/>
    <col min="9485" max="9731" width="11.44140625" style="107"/>
    <col min="9732" max="9732" width="45.6640625" style="107" bestFit="1" customWidth="1"/>
    <col min="9733" max="9733" width="18.88671875" style="107" bestFit="1" customWidth="1"/>
    <col min="9734" max="9734" width="20.33203125" style="107" bestFit="1" customWidth="1"/>
    <col min="9735" max="9735" width="4.88671875" style="107" customWidth="1"/>
    <col min="9736" max="9736" width="13.5546875" style="107" bestFit="1" customWidth="1"/>
    <col min="9737" max="9737" width="28" style="107" bestFit="1" customWidth="1"/>
    <col min="9738" max="9738" width="20.44140625" style="107" bestFit="1" customWidth="1"/>
    <col min="9739" max="9739" width="21.5546875" style="107" bestFit="1" customWidth="1"/>
    <col min="9740" max="9740" width="18.88671875" style="107" bestFit="1" customWidth="1"/>
    <col min="9741" max="9987" width="11.44140625" style="107"/>
    <col min="9988" max="9988" width="45.6640625" style="107" bestFit="1" customWidth="1"/>
    <col min="9989" max="9989" width="18.88671875" style="107" bestFit="1" customWidth="1"/>
    <col min="9990" max="9990" width="20.33203125" style="107" bestFit="1" customWidth="1"/>
    <col min="9991" max="9991" width="4.88671875" style="107" customWidth="1"/>
    <col min="9992" max="9992" width="13.5546875" style="107" bestFit="1" customWidth="1"/>
    <col min="9993" max="9993" width="28" style="107" bestFit="1" customWidth="1"/>
    <col min="9994" max="9994" width="20.44140625" style="107" bestFit="1" customWidth="1"/>
    <col min="9995" max="9995" width="21.5546875" style="107" bestFit="1" customWidth="1"/>
    <col min="9996" max="9996" width="18.88671875" style="107" bestFit="1" customWidth="1"/>
    <col min="9997" max="10243" width="11.44140625" style="107"/>
    <col min="10244" max="10244" width="45.6640625" style="107" bestFit="1" customWidth="1"/>
    <col min="10245" max="10245" width="18.88671875" style="107" bestFit="1" customWidth="1"/>
    <col min="10246" max="10246" width="20.33203125" style="107" bestFit="1" customWidth="1"/>
    <col min="10247" max="10247" width="4.88671875" style="107" customWidth="1"/>
    <col min="10248" max="10248" width="13.5546875" style="107" bestFit="1" customWidth="1"/>
    <col min="10249" max="10249" width="28" style="107" bestFit="1" customWidth="1"/>
    <col min="10250" max="10250" width="20.44140625" style="107" bestFit="1" customWidth="1"/>
    <col min="10251" max="10251" width="21.5546875" style="107" bestFit="1" customWidth="1"/>
    <col min="10252" max="10252" width="18.88671875" style="107" bestFit="1" customWidth="1"/>
    <col min="10253" max="10499" width="11.44140625" style="107"/>
    <col min="10500" max="10500" width="45.6640625" style="107" bestFit="1" customWidth="1"/>
    <col min="10501" max="10501" width="18.88671875" style="107" bestFit="1" customWidth="1"/>
    <col min="10502" max="10502" width="20.33203125" style="107" bestFit="1" customWidth="1"/>
    <col min="10503" max="10503" width="4.88671875" style="107" customWidth="1"/>
    <col min="10504" max="10504" width="13.5546875" style="107" bestFit="1" customWidth="1"/>
    <col min="10505" max="10505" width="28" style="107" bestFit="1" customWidth="1"/>
    <col min="10506" max="10506" width="20.44140625" style="107" bestFit="1" customWidth="1"/>
    <col min="10507" max="10507" width="21.5546875" style="107" bestFit="1" customWidth="1"/>
    <col min="10508" max="10508" width="18.88671875" style="107" bestFit="1" customWidth="1"/>
    <col min="10509" max="10755" width="11.44140625" style="107"/>
    <col min="10756" max="10756" width="45.6640625" style="107" bestFit="1" customWidth="1"/>
    <col min="10757" max="10757" width="18.88671875" style="107" bestFit="1" customWidth="1"/>
    <col min="10758" max="10758" width="20.33203125" style="107" bestFit="1" customWidth="1"/>
    <col min="10759" max="10759" width="4.88671875" style="107" customWidth="1"/>
    <col min="10760" max="10760" width="13.5546875" style="107" bestFit="1" customWidth="1"/>
    <col min="10761" max="10761" width="28" style="107" bestFit="1" customWidth="1"/>
    <col min="10762" max="10762" width="20.44140625" style="107" bestFit="1" customWidth="1"/>
    <col min="10763" max="10763" width="21.5546875" style="107" bestFit="1" customWidth="1"/>
    <col min="10764" max="10764" width="18.88671875" style="107" bestFit="1" customWidth="1"/>
    <col min="10765" max="11011" width="11.44140625" style="107"/>
    <col min="11012" max="11012" width="45.6640625" style="107" bestFit="1" customWidth="1"/>
    <col min="11013" max="11013" width="18.88671875" style="107" bestFit="1" customWidth="1"/>
    <col min="11014" max="11014" width="20.33203125" style="107" bestFit="1" customWidth="1"/>
    <col min="11015" max="11015" width="4.88671875" style="107" customWidth="1"/>
    <col min="11016" max="11016" width="13.5546875" style="107" bestFit="1" customWidth="1"/>
    <col min="11017" max="11017" width="28" style="107" bestFit="1" customWidth="1"/>
    <col min="11018" max="11018" width="20.44140625" style="107" bestFit="1" customWidth="1"/>
    <col min="11019" max="11019" width="21.5546875" style="107" bestFit="1" customWidth="1"/>
    <col min="11020" max="11020" width="18.88671875" style="107" bestFit="1" customWidth="1"/>
    <col min="11021" max="11267" width="11.44140625" style="107"/>
    <col min="11268" max="11268" width="45.6640625" style="107" bestFit="1" customWidth="1"/>
    <col min="11269" max="11269" width="18.88671875" style="107" bestFit="1" customWidth="1"/>
    <col min="11270" max="11270" width="20.33203125" style="107" bestFit="1" customWidth="1"/>
    <col min="11271" max="11271" width="4.88671875" style="107" customWidth="1"/>
    <col min="11272" max="11272" width="13.5546875" style="107" bestFit="1" customWidth="1"/>
    <col min="11273" max="11273" width="28" style="107" bestFit="1" customWidth="1"/>
    <col min="11274" max="11274" width="20.44140625" style="107" bestFit="1" customWidth="1"/>
    <col min="11275" max="11275" width="21.5546875" style="107" bestFit="1" customWidth="1"/>
    <col min="11276" max="11276" width="18.88671875" style="107" bestFit="1" customWidth="1"/>
    <col min="11277" max="11523" width="11.44140625" style="107"/>
    <col min="11524" max="11524" width="45.6640625" style="107" bestFit="1" customWidth="1"/>
    <col min="11525" max="11525" width="18.88671875" style="107" bestFit="1" customWidth="1"/>
    <col min="11526" max="11526" width="20.33203125" style="107" bestFit="1" customWidth="1"/>
    <col min="11527" max="11527" width="4.88671875" style="107" customWidth="1"/>
    <col min="11528" max="11528" width="13.5546875" style="107" bestFit="1" customWidth="1"/>
    <col min="11529" max="11529" width="28" style="107" bestFit="1" customWidth="1"/>
    <col min="11530" max="11530" width="20.44140625" style="107" bestFit="1" customWidth="1"/>
    <col min="11531" max="11531" width="21.5546875" style="107" bestFit="1" customWidth="1"/>
    <col min="11532" max="11532" width="18.88671875" style="107" bestFit="1" customWidth="1"/>
    <col min="11533" max="11779" width="11.44140625" style="107"/>
    <col min="11780" max="11780" width="45.6640625" style="107" bestFit="1" customWidth="1"/>
    <col min="11781" max="11781" width="18.88671875" style="107" bestFit="1" customWidth="1"/>
    <col min="11782" max="11782" width="20.33203125" style="107" bestFit="1" customWidth="1"/>
    <col min="11783" max="11783" width="4.88671875" style="107" customWidth="1"/>
    <col min="11784" max="11784" width="13.5546875" style="107" bestFit="1" customWidth="1"/>
    <col min="11785" max="11785" width="28" style="107" bestFit="1" customWidth="1"/>
    <col min="11786" max="11786" width="20.44140625" style="107" bestFit="1" customWidth="1"/>
    <col min="11787" max="11787" width="21.5546875" style="107" bestFit="1" customWidth="1"/>
    <col min="11788" max="11788" width="18.88671875" style="107" bestFit="1" customWidth="1"/>
    <col min="11789" max="12035" width="11.44140625" style="107"/>
    <col min="12036" max="12036" width="45.6640625" style="107" bestFit="1" customWidth="1"/>
    <col min="12037" max="12037" width="18.88671875" style="107" bestFit="1" customWidth="1"/>
    <col min="12038" max="12038" width="20.33203125" style="107" bestFit="1" customWidth="1"/>
    <col min="12039" max="12039" width="4.88671875" style="107" customWidth="1"/>
    <col min="12040" max="12040" width="13.5546875" style="107" bestFit="1" customWidth="1"/>
    <col min="12041" max="12041" width="28" style="107" bestFit="1" customWidth="1"/>
    <col min="12042" max="12042" width="20.44140625" style="107" bestFit="1" customWidth="1"/>
    <col min="12043" max="12043" width="21.5546875" style="107" bestFit="1" customWidth="1"/>
    <col min="12044" max="12044" width="18.88671875" style="107" bestFit="1" customWidth="1"/>
    <col min="12045" max="12291" width="11.44140625" style="107"/>
    <col min="12292" max="12292" width="45.6640625" style="107" bestFit="1" customWidth="1"/>
    <col min="12293" max="12293" width="18.88671875" style="107" bestFit="1" customWidth="1"/>
    <col min="12294" max="12294" width="20.33203125" style="107" bestFit="1" customWidth="1"/>
    <col min="12295" max="12295" width="4.88671875" style="107" customWidth="1"/>
    <col min="12296" max="12296" width="13.5546875" style="107" bestFit="1" customWidth="1"/>
    <col min="12297" max="12297" width="28" style="107" bestFit="1" customWidth="1"/>
    <col min="12298" max="12298" width="20.44140625" style="107" bestFit="1" customWidth="1"/>
    <col min="12299" max="12299" width="21.5546875" style="107" bestFit="1" customWidth="1"/>
    <col min="12300" max="12300" width="18.88671875" style="107" bestFit="1" customWidth="1"/>
    <col min="12301" max="12547" width="11.44140625" style="107"/>
    <col min="12548" max="12548" width="45.6640625" style="107" bestFit="1" customWidth="1"/>
    <col min="12549" max="12549" width="18.88671875" style="107" bestFit="1" customWidth="1"/>
    <col min="12550" max="12550" width="20.33203125" style="107" bestFit="1" customWidth="1"/>
    <col min="12551" max="12551" width="4.88671875" style="107" customWidth="1"/>
    <col min="12552" max="12552" width="13.5546875" style="107" bestFit="1" customWidth="1"/>
    <col min="12553" max="12553" width="28" style="107" bestFit="1" customWidth="1"/>
    <col min="12554" max="12554" width="20.44140625" style="107" bestFit="1" customWidth="1"/>
    <col min="12555" max="12555" width="21.5546875" style="107" bestFit="1" customWidth="1"/>
    <col min="12556" max="12556" width="18.88671875" style="107" bestFit="1" customWidth="1"/>
    <col min="12557" max="12803" width="11.44140625" style="107"/>
    <col min="12804" max="12804" width="45.6640625" style="107" bestFit="1" customWidth="1"/>
    <col min="12805" max="12805" width="18.88671875" style="107" bestFit="1" customWidth="1"/>
    <col min="12806" max="12806" width="20.33203125" style="107" bestFit="1" customWidth="1"/>
    <col min="12807" max="12807" width="4.88671875" style="107" customWidth="1"/>
    <col min="12808" max="12808" width="13.5546875" style="107" bestFit="1" customWidth="1"/>
    <col min="12809" max="12809" width="28" style="107" bestFit="1" customWidth="1"/>
    <col min="12810" max="12810" width="20.44140625" style="107" bestFit="1" customWidth="1"/>
    <col min="12811" max="12811" width="21.5546875" style="107" bestFit="1" customWidth="1"/>
    <col min="12812" max="12812" width="18.88671875" style="107" bestFit="1" customWidth="1"/>
    <col min="12813" max="13059" width="11.44140625" style="107"/>
    <col min="13060" max="13060" width="45.6640625" style="107" bestFit="1" customWidth="1"/>
    <col min="13061" max="13061" width="18.88671875" style="107" bestFit="1" customWidth="1"/>
    <col min="13062" max="13062" width="20.33203125" style="107" bestFit="1" customWidth="1"/>
    <col min="13063" max="13063" width="4.88671875" style="107" customWidth="1"/>
    <col min="13064" max="13064" width="13.5546875" style="107" bestFit="1" customWidth="1"/>
    <col min="13065" max="13065" width="28" style="107" bestFit="1" customWidth="1"/>
    <col min="13066" max="13066" width="20.44140625" style="107" bestFit="1" customWidth="1"/>
    <col min="13067" max="13067" width="21.5546875" style="107" bestFit="1" customWidth="1"/>
    <col min="13068" max="13068" width="18.88671875" style="107" bestFit="1" customWidth="1"/>
    <col min="13069" max="13315" width="11.44140625" style="107"/>
    <col min="13316" max="13316" width="45.6640625" style="107" bestFit="1" customWidth="1"/>
    <col min="13317" max="13317" width="18.88671875" style="107" bestFit="1" customWidth="1"/>
    <col min="13318" max="13318" width="20.33203125" style="107" bestFit="1" customWidth="1"/>
    <col min="13319" max="13319" width="4.88671875" style="107" customWidth="1"/>
    <col min="13320" max="13320" width="13.5546875" style="107" bestFit="1" customWidth="1"/>
    <col min="13321" max="13321" width="28" style="107" bestFit="1" customWidth="1"/>
    <col min="13322" max="13322" width="20.44140625" style="107" bestFit="1" customWidth="1"/>
    <col min="13323" max="13323" width="21.5546875" style="107" bestFit="1" customWidth="1"/>
    <col min="13324" max="13324" width="18.88671875" style="107" bestFit="1" customWidth="1"/>
    <col min="13325" max="13571" width="11.44140625" style="107"/>
    <col min="13572" max="13572" width="45.6640625" style="107" bestFit="1" customWidth="1"/>
    <col min="13573" max="13573" width="18.88671875" style="107" bestFit="1" customWidth="1"/>
    <col min="13574" max="13574" width="20.33203125" style="107" bestFit="1" customWidth="1"/>
    <col min="13575" max="13575" width="4.88671875" style="107" customWidth="1"/>
    <col min="13576" max="13576" width="13.5546875" style="107" bestFit="1" customWidth="1"/>
    <col min="13577" max="13577" width="28" style="107" bestFit="1" customWidth="1"/>
    <col min="13578" max="13578" width="20.44140625" style="107" bestFit="1" customWidth="1"/>
    <col min="13579" max="13579" width="21.5546875" style="107" bestFit="1" customWidth="1"/>
    <col min="13580" max="13580" width="18.88671875" style="107" bestFit="1" customWidth="1"/>
    <col min="13581" max="13827" width="11.44140625" style="107"/>
    <col min="13828" max="13828" width="45.6640625" style="107" bestFit="1" customWidth="1"/>
    <col min="13829" max="13829" width="18.88671875" style="107" bestFit="1" customWidth="1"/>
    <col min="13830" max="13830" width="20.33203125" style="107" bestFit="1" customWidth="1"/>
    <col min="13831" max="13831" width="4.88671875" style="107" customWidth="1"/>
    <col min="13832" max="13832" width="13.5546875" style="107" bestFit="1" customWidth="1"/>
    <col min="13833" max="13833" width="28" style="107" bestFit="1" customWidth="1"/>
    <col min="13834" max="13834" width="20.44140625" style="107" bestFit="1" customWidth="1"/>
    <col min="13835" max="13835" width="21.5546875" style="107" bestFit="1" customWidth="1"/>
    <col min="13836" max="13836" width="18.88671875" style="107" bestFit="1" customWidth="1"/>
    <col min="13837" max="14083" width="11.44140625" style="107"/>
    <col min="14084" max="14084" width="45.6640625" style="107" bestFit="1" customWidth="1"/>
    <col min="14085" max="14085" width="18.88671875" style="107" bestFit="1" customWidth="1"/>
    <col min="14086" max="14086" width="20.33203125" style="107" bestFit="1" customWidth="1"/>
    <col min="14087" max="14087" width="4.88671875" style="107" customWidth="1"/>
    <col min="14088" max="14088" width="13.5546875" style="107" bestFit="1" customWidth="1"/>
    <col min="14089" max="14089" width="28" style="107" bestFit="1" customWidth="1"/>
    <col min="14090" max="14090" width="20.44140625" style="107" bestFit="1" customWidth="1"/>
    <col min="14091" max="14091" width="21.5546875" style="107" bestFit="1" customWidth="1"/>
    <col min="14092" max="14092" width="18.88671875" style="107" bestFit="1" customWidth="1"/>
    <col min="14093" max="14339" width="11.44140625" style="107"/>
    <col min="14340" max="14340" width="45.6640625" style="107" bestFit="1" customWidth="1"/>
    <col min="14341" max="14341" width="18.88671875" style="107" bestFit="1" customWidth="1"/>
    <col min="14342" max="14342" width="20.33203125" style="107" bestFit="1" customWidth="1"/>
    <col min="14343" max="14343" width="4.88671875" style="107" customWidth="1"/>
    <col min="14344" max="14344" width="13.5546875" style="107" bestFit="1" customWidth="1"/>
    <col min="14345" max="14345" width="28" style="107" bestFit="1" customWidth="1"/>
    <col min="14346" max="14346" width="20.44140625" style="107" bestFit="1" customWidth="1"/>
    <col min="14347" max="14347" width="21.5546875" style="107" bestFit="1" customWidth="1"/>
    <col min="14348" max="14348" width="18.88671875" style="107" bestFit="1" customWidth="1"/>
    <col min="14349" max="14595" width="11.44140625" style="107"/>
    <col min="14596" max="14596" width="45.6640625" style="107" bestFit="1" customWidth="1"/>
    <col min="14597" max="14597" width="18.88671875" style="107" bestFit="1" customWidth="1"/>
    <col min="14598" max="14598" width="20.33203125" style="107" bestFit="1" customWidth="1"/>
    <col min="14599" max="14599" width="4.88671875" style="107" customWidth="1"/>
    <col min="14600" max="14600" width="13.5546875" style="107" bestFit="1" customWidth="1"/>
    <col min="14601" max="14601" width="28" style="107" bestFit="1" customWidth="1"/>
    <col min="14602" max="14602" width="20.44140625" style="107" bestFit="1" customWidth="1"/>
    <col min="14603" max="14603" width="21.5546875" style="107" bestFit="1" customWidth="1"/>
    <col min="14604" max="14604" width="18.88671875" style="107" bestFit="1" customWidth="1"/>
    <col min="14605" max="14851" width="11.44140625" style="107"/>
    <col min="14852" max="14852" width="45.6640625" style="107" bestFit="1" customWidth="1"/>
    <col min="14853" max="14853" width="18.88671875" style="107" bestFit="1" customWidth="1"/>
    <col min="14854" max="14854" width="20.33203125" style="107" bestFit="1" customWidth="1"/>
    <col min="14855" max="14855" width="4.88671875" style="107" customWidth="1"/>
    <col min="14856" max="14856" width="13.5546875" style="107" bestFit="1" customWidth="1"/>
    <col min="14857" max="14857" width="28" style="107" bestFit="1" customWidth="1"/>
    <col min="14858" max="14858" width="20.44140625" style="107" bestFit="1" customWidth="1"/>
    <col min="14859" max="14859" width="21.5546875" style="107" bestFit="1" customWidth="1"/>
    <col min="14860" max="14860" width="18.88671875" style="107" bestFit="1" customWidth="1"/>
    <col min="14861" max="15107" width="11.44140625" style="107"/>
    <col min="15108" max="15108" width="45.6640625" style="107" bestFit="1" customWidth="1"/>
    <col min="15109" max="15109" width="18.88671875" style="107" bestFit="1" customWidth="1"/>
    <col min="15110" max="15110" width="20.33203125" style="107" bestFit="1" customWidth="1"/>
    <col min="15111" max="15111" width="4.88671875" style="107" customWidth="1"/>
    <col min="15112" max="15112" width="13.5546875" style="107" bestFit="1" customWidth="1"/>
    <col min="15113" max="15113" width="28" style="107" bestFit="1" customWidth="1"/>
    <col min="15114" max="15114" width="20.44140625" style="107" bestFit="1" customWidth="1"/>
    <col min="15115" max="15115" width="21.5546875" style="107" bestFit="1" customWidth="1"/>
    <col min="15116" max="15116" width="18.88671875" style="107" bestFit="1" customWidth="1"/>
    <col min="15117" max="15363" width="11.44140625" style="107"/>
    <col min="15364" max="15364" width="45.6640625" style="107" bestFit="1" customWidth="1"/>
    <col min="15365" max="15365" width="18.88671875" style="107" bestFit="1" customWidth="1"/>
    <col min="15366" max="15366" width="20.33203125" style="107" bestFit="1" customWidth="1"/>
    <col min="15367" max="15367" width="4.88671875" style="107" customWidth="1"/>
    <col min="15368" max="15368" width="13.5546875" style="107" bestFit="1" customWidth="1"/>
    <col min="15369" max="15369" width="28" style="107" bestFit="1" customWidth="1"/>
    <col min="15370" max="15370" width="20.44140625" style="107" bestFit="1" customWidth="1"/>
    <col min="15371" max="15371" width="21.5546875" style="107" bestFit="1" customWidth="1"/>
    <col min="15372" max="15372" width="18.88671875" style="107" bestFit="1" customWidth="1"/>
    <col min="15373" max="15619" width="11.44140625" style="107"/>
    <col min="15620" max="15620" width="45.6640625" style="107" bestFit="1" customWidth="1"/>
    <col min="15621" max="15621" width="18.88671875" style="107" bestFit="1" customWidth="1"/>
    <col min="15622" max="15622" width="20.33203125" style="107" bestFit="1" customWidth="1"/>
    <col min="15623" max="15623" width="4.88671875" style="107" customWidth="1"/>
    <col min="15624" max="15624" width="13.5546875" style="107" bestFit="1" customWidth="1"/>
    <col min="15625" max="15625" width="28" style="107" bestFit="1" customWidth="1"/>
    <col min="15626" max="15626" width="20.44140625" style="107" bestFit="1" customWidth="1"/>
    <col min="15627" max="15627" width="21.5546875" style="107" bestFit="1" customWidth="1"/>
    <col min="15628" max="15628" width="18.88671875" style="107" bestFit="1" customWidth="1"/>
    <col min="15629" max="15875" width="11.44140625" style="107"/>
    <col min="15876" max="15876" width="45.6640625" style="107" bestFit="1" customWidth="1"/>
    <col min="15877" max="15877" width="18.88671875" style="107" bestFit="1" customWidth="1"/>
    <col min="15878" max="15878" width="20.33203125" style="107" bestFit="1" customWidth="1"/>
    <col min="15879" max="15879" width="4.88671875" style="107" customWidth="1"/>
    <col min="15880" max="15880" width="13.5546875" style="107" bestFit="1" customWidth="1"/>
    <col min="15881" max="15881" width="28" style="107" bestFit="1" customWidth="1"/>
    <col min="15882" max="15882" width="20.44140625" style="107" bestFit="1" customWidth="1"/>
    <col min="15883" max="15883" width="21.5546875" style="107" bestFit="1" customWidth="1"/>
    <col min="15884" max="15884" width="18.88671875" style="107" bestFit="1" customWidth="1"/>
    <col min="15885" max="16131" width="11.44140625" style="107"/>
    <col min="16132" max="16132" width="45.6640625" style="107" bestFit="1" customWidth="1"/>
    <col min="16133" max="16133" width="18.88671875" style="107" bestFit="1" customWidth="1"/>
    <col min="16134" max="16134" width="20.33203125" style="107" bestFit="1" customWidth="1"/>
    <col min="16135" max="16135" width="4.88671875" style="107" customWidth="1"/>
    <col min="16136" max="16136" width="13.5546875" style="107" bestFit="1" customWidth="1"/>
    <col min="16137" max="16137" width="28" style="107" bestFit="1" customWidth="1"/>
    <col min="16138" max="16138" width="20.44140625" style="107" bestFit="1" customWidth="1"/>
    <col min="16139" max="16139" width="21.5546875" style="107" bestFit="1" customWidth="1"/>
    <col min="16140" max="16140" width="18.88671875" style="107" bestFit="1" customWidth="1"/>
    <col min="16141" max="16383" width="11.44140625" style="107"/>
    <col min="16384" max="16384" width="11.44140625" style="107" customWidth="1"/>
  </cols>
  <sheetData>
    <row r="1" spans="1:13" x14ac:dyDescent="0.3">
      <c r="A1" s="380" t="s">
        <v>121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2" spans="1:13" x14ac:dyDescent="0.3">
      <c r="A2" s="380" t="str">
        <f>+Consultores!A2</f>
        <v>NUMERO DE PRESTAMO  MX-TF093134.  NOMBRE DEL PROYECTO: PROYECTO DE DESARROLLO RURAL SUSTENTABLE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3" x14ac:dyDescent="0.3">
      <c r="A3" s="380" t="str">
        <f>+Consultores!A3</f>
        <v>PLAN DE CONTRATACIONES ESPECIFICO (PAC) (2017-2) Enero-Diciembre 2017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x14ac:dyDescent="0.3">
      <c r="A4" s="380" t="s">
        <v>131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6" spans="1:13" ht="36" customHeight="1" x14ac:dyDescent="0.3">
      <c r="A6" s="378" t="s">
        <v>132</v>
      </c>
      <c r="B6" s="378" t="s">
        <v>4</v>
      </c>
      <c r="C6" s="378" t="s">
        <v>133</v>
      </c>
      <c r="D6" s="378" t="s">
        <v>137</v>
      </c>
      <c r="E6" s="381"/>
      <c r="F6" s="378" t="s">
        <v>134</v>
      </c>
      <c r="G6" s="378" t="s">
        <v>135</v>
      </c>
      <c r="H6" s="378" t="s">
        <v>108</v>
      </c>
      <c r="I6" s="382"/>
      <c r="J6" s="378" t="s">
        <v>109</v>
      </c>
      <c r="K6" s="382"/>
      <c r="L6" s="378" t="s">
        <v>136</v>
      </c>
      <c r="M6" s="382"/>
    </row>
    <row r="7" spans="1:13" s="108" customFormat="1" ht="24" customHeight="1" x14ac:dyDescent="0.3">
      <c r="A7" s="379"/>
      <c r="B7" s="379"/>
      <c r="C7" s="379"/>
      <c r="D7" s="188" t="s">
        <v>35</v>
      </c>
      <c r="E7" s="188" t="s">
        <v>138</v>
      </c>
      <c r="F7" s="379"/>
      <c r="G7" s="379"/>
      <c r="H7" s="188" t="s">
        <v>41</v>
      </c>
      <c r="I7" s="188" t="s">
        <v>32</v>
      </c>
      <c r="J7" s="188" t="s">
        <v>41</v>
      </c>
      <c r="K7" s="188" t="s">
        <v>32</v>
      </c>
      <c r="L7" s="188" t="s">
        <v>35</v>
      </c>
      <c r="M7" s="188" t="s">
        <v>138</v>
      </c>
    </row>
    <row r="8" spans="1:13" x14ac:dyDescent="0.3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3" x14ac:dyDescent="0.3">
      <c r="A9" s="186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</row>
    <row r="10" spans="1:13" x14ac:dyDescent="0.3">
      <c r="A10" s="186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</row>
    <row r="11" spans="1:13" x14ac:dyDescent="0.3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</row>
    <row r="12" spans="1:13" x14ac:dyDescent="0.3">
      <c r="A12" s="186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</row>
    <row r="13" spans="1:13" x14ac:dyDescent="0.3">
      <c r="A13" s="186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3" x14ac:dyDescent="0.3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</row>
    <row r="15" spans="1:13" x14ac:dyDescent="0.3">
      <c r="A15" s="186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x14ac:dyDescent="0.3">
      <c r="A16" s="186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3" x14ac:dyDescent="0.3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3" x14ac:dyDescent="0.3">
      <c r="A18" s="186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  <row r="19" spans="1:13" x14ac:dyDescent="0.3">
      <c r="A19" s="186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</row>
    <row r="20" spans="1:13" x14ac:dyDescent="0.3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</row>
    <row r="21" spans="1:13" x14ac:dyDescent="0.3">
      <c r="A21" s="186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x14ac:dyDescent="0.3">
      <c r="A22" s="186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</row>
    <row r="23" spans="1:13" x14ac:dyDescent="0.3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1:13" x14ac:dyDescent="0.3">
      <c r="A24" s="186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  <row r="25" spans="1:13" x14ac:dyDescent="0.3">
      <c r="A25" s="186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</row>
    <row r="26" spans="1:13" x14ac:dyDescent="0.3">
      <c r="A26" s="182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</row>
    <row r="27" spans="1:13" x14ac:dyDescent="0.3">
      <c r="A27" s="186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</row>
    <row r="28" spans="1:13" x14ac:dyDescent="0.3">
      <c r="A28" s="186"/>
      <c r="B28" s="182"/>
      <c r="C28" s="185"/>
      <c r="D28" s="185"/>
      <c r="E28" s="185"/>
      <c r="F28" s="184"/>
      <c r="G28" s="184"/>
      <c r="H28" s="184"/>
      <c r="I28" s="185"/>
      <c r="J28" s="187"/>
      <c r="K28" s="185"/>
      <c r="L28" s="185"/>
      <c r="M28" s="185"/>
    </row>
    <row r="29" spans="1:13" x14ac:dyDescent="0.3">
      <c r="A29" s="182"/>
      <c r="B29" s="183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</row>
    <row r="30" spans="1:13" x14ac:dyDescent="0.3">
      <c r="A30" s="186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</row>
    <row r="31" spans="1:13" x14ac:dyDescent="0.3">
      <c r="A31" s="186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</row>
    <row r="32" spans="1:13" x14ac:dyDescent="0.3">
      <c r="A32" s="182"/>
      <c r="B32" s="183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</row>
    <row r="33" spans="1:13" x14ac:dyDescent="0.3">
      <c r="A33" s="186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</row>
    <row r="34" spans="1:13" x14ac:dyDescent="0.3">
      <c r="A34" s="186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</row>
    <row r="35" spans="1:13" x14ac:dyDescent="0.3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x14ac:dyDescent="0.3">
      <c r="A36" s="186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x14ac:dyDescent="0.3">
      <c r="A37" s="186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x14ac:dyDescent="0.3">
      <c r="A38" s="182"/>
      <c r="B38" s="183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1:13" x14ac:dyDescent="0.3">
      <c r="A39" s="186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</row>
    <row r="40" spans="1:13" x14ac:dyDescent="0.3">
      <c r="A40" s="186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</row>
    <row r="41" spans="1:13" x14ac:dyDescent="0.3">
      <c r="A41" s="182"/>
      <c r="B41" s="183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</row>
    <row r="42" spans="1:13" x14ac:dyDescent="0.3">
      <c r="A42" s="186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</row>
    <row r="43" spans="1:13" x14ac:dyDescent="0.3">
      <c r="A43" s="186"/>
      <c r="B43" s="182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x14ac:dyDescent="0.3">
      <c r="A44" s="182"/>
      <c r="B44" s="183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</row>
    <row r="45" spans="1:13" x14ac:dyDescent="0.3">
      <c r="A45" s="186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</row>
    <row r="46" spans="1:13" x14ac:dyDescent="0.3">
      <c r="A46" s="186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</row>
    <row r="50" spans="1:36" ht="21" x14ac:dyDescent="0.3">
      <c r="A50" s="385" t="s">
        <v>43</v>
      </c>
      <c r="B50" s="386"/>
      <c r="C50" s="109"/>
      <c r="D50" s="109"/>
      <c r="E50" s="109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P50" s="111"/>
      <c r="Q50" s="112"/>
      <c r="R50" s="112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1"/>
      <c r="AH50" s="111"/>
      <c r="AI50" s="111"/>
      <c r="AJ50" s="111"/>
    </row>
    <row r="51" spans="1:36" ht="21" x14ac:dyDescent="0.3">
      <c r="A51" s="387" t="s">
        <v>44</v>
      </c>
      <c r="B51" s="387"/>
      <c r="C51" s="114"/>
      <c r="D51" s="114"/>
      <c r="E51" s="114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111"/>
      <c r="Q51" s="112"/>
      <c r="R51" s="112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1"/>
      <c r="AH51" s="111"/>
      <c r="AI51" s="111"/>
      <c r="AJ51" s="111"/>
    </row>
    <row r="52" spans="1:36" ht="21" x14ac:dyDescent="0.3">
      <c r="A52" s="388" t="s">
        <v>45</v>
      </c>
      <c r="B52" s="388"/>
      <c r="C52" s="115"/>
      <c r="D52" s="115"/>
      <c r="E52" s="115"/>
      <c r="F52" s="110"/>
      <c r="G52" s="110"/>
      <c r="H52" s="110"/>
      <c r="I52" s="110"/>
      <c r="J52" s="110"/>
      <c r="K52" s="110"/>
      <c r="L52" s="110"/>
      <c r="M52" s="110"/>
      <c r="N52" s="110"/>
      <c r="O52" s="111"/>
      <c r="P52" s="111"/>
      <c r="Q52" s="112"/>
      <c r="R52" s="112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1"/>
      <c r="AH52" s="111"/>
      <c r="AI52" s="111"/>
      <c r="AJ52" s="111"/>
    </row>
    <row r="53" spans="1:36" ht="21" x14ac:dyDescent="0.3">
      <c r="A53" s="389" t="s">
        <v>46</v>
      </c>
      <c r="B53" s="389"/>
      <c r="C53" s="116"/>
      <c r="D53" s="116"/>
      <c r="E53" s="116"/>
      <c r="F53" s="110"/>
      <c r="G53" s="110"/>
      <c r="H53" s="110"/>
      <c r="I53" s="110"/>
      <c r="J53" s="110"/>
      <c r="K53" s="110"/>
      <c r="L53" s="110"/>
      <c r="M53" s="110"/>
      <c r="N53" s="110"/>
      <c r="O53" s="111"/>
      <c r="P53" s="111"/>
      <c r="Q53" s="112"/>
      <c r="R53" s="112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1"/>
      <c r="AH53" s="111"/>
      <c r="AI53" s="111"/>
      <c r="AJ53" s="111"/>
    </row>
    <row r="54" spans="1:36" x14ac:dyDescent="0.3">
      <c r="A54" s="390" t="s">
        <v>47</v>
      </c>
      <c r="B54" s="390"/>
      <c r="C54" s="117"/>
      <c r="D54" s="117"/>
      <c r="E54" s="117"/>
      <c r="F54" s="118"/>
      <c r="G54" s="118"/>
      <c r="H54" s="118"/>
      <c r="I54" s="119"/>
      <c r="J54" s="118"/>
      <c r="K54" s="118"/>
      <c r="L54" s="118"/>
      <c r="M54" s="118"/>
      <c r="N54" s="118"/>
      <c r="O54" s="119"/>
      <c r="P54" s="119"/>
      <c r="Q54" s="119"/>
      <c r="R54" s="118"/>
      <c r="S54" s="119"/>
      <c r="T54" s="118"/>
      <c r="U54" s="118"/>
      <c r="V54" s="118"/>
      <c r="W54" s="119"/>
      <c r="X54" s="118"/>
      <c r="Y54" s="120"/>
      <c r="Z54" s="120"/>
      <c r="AA54" s="120"/>
      <c r="AB54" s="120"/>
      <c r="AC54" s="120"/>
      <c r="AD54" s="118"/>
      <c r="AE54" s="118"/>
      <c r="AF54" s="118"/>
      <c r="AG54" s="118"/>
      <c r="AH54" s="118"/>
      <c r="AI54" s="118"/>
      <c r="AJ54" s="118"/>
    </row>
    <row r="55" spans="1:36" x14ac:dyDescent="0.3">
      <c r="A55" s="121"/>
      <c r="B55" s="121"/>
      <c r="C55" s="121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3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x14ac:dyDescent="0.3">
      <c r="A56" s="101" t="s">
        <v>139</v>
      </c>
      <c r="B56" s="121"/>
      <c r="C56" s="121"/>
      <c r="D56" s="121"/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3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x14ac:dyDescent="0.3">
      <c r="A57" s="121"/>
      <c r="B57" s="121"/>
      <c r="C57" s="121"/>
      <c r="D57" s="121"/>
      <c r="E57" s="121"/>
      <c r="F57" s="121"/>
      <c r="G57" s="121"/>
      <c r="H57" s="121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3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7.399999999999999" x14ac:dyDescent="0.3">
      <c r="A58" s="124" t="s">
        <v>70</v>
      </c>
      <c r="B58" s="125"/>
      <c r="C58" s="125" t="s">
        <v>71</v>
      </c>
      <c r="D58" s="125"/>
      <c r="E58" s="125"/>
      <c r="F58" s="126"/>
      <c r="G58" s="139"/>
      <c r="H58" s="139"/>
      <c r="I58" s="122"/>
      <c r="J58" s="127" t="s">
        <v>72</v>
      </c>
      <c r="K58" s="128"/>
      <c r="L58" s="128"/>
      <c r="M58" s="128"/>
      <c r="N58" s="129"/>
      <c r="O58" s="129"/>
      <c r="P58" s="130"/>
      <c r="Z58" s="130"/>
      <c r="AA58" s="123"/>
      <c r="AB58" s="123"/>
      <c r="AC58" s="121"/>
      <c r="AD58" s="121"/>
      <c r="AE58" s="121"/>
      <c r="AF58" s="121"/>
      <c r="AG58" s="121"/>
      <c r="AH58" s="121"/>
      <c r="AI58" s="121"/>
      <c r="AJ58" s="121"/>
    </row>
    <row r="59" spans="1:36" ht="17.399999999999999" x14ac:dyDescent="0.3">
      <c r="A59" s="131" t="s">
        <v>73</v>
      </c>
      <c r="B59" s="132"/>
      <c r="C59" s="132" t="s">
        <v>71</v>
      </c>
      <c r="D59" s="132"/>
      <c r="E59" s="132"/>
      <c r="F59" s="133"/>
      <c r="G59" s="139"/>
      <c r="H59" s="139"/>
      <c r="I59" s="122"/>
      <c r="J59" s="134" t="s">
        <v>74</v>
      </c>
      <c r="K59" s="135"/>
      <c r="L59" s="135"/>
      <c r="M59" s="135"/>
      <c r="N59" s="136"/>
      <c r="O59" s="136"/>
      <c r="P59" s="130"/>
      <c r="Z59" s="130"/>
      <c r="AA59" s="123"/>
      <c r="AB59" s="123"/>
      <c r="AC59" s="121"/>
      <c r="AD59" s="121"/>
      <c r="AE59" s="121"/>
      <c r="AF59" s="121"/>
      <c r="AG59" s="121"/>
      <c r="AH59" s="121"/>
      <c r="AI59" s="121"/>
      <c r="AJ59" s="121"/>
    </row>
    <row r="60" spans="1:36" x14ac:dyDescent="0.3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37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</row>
    <row r="61" spans="1:36" x14ac:dyDescent="0.3">
      <c r="A61" s="391" t="s">
        <v>75</v>
      </c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130"/>
      <c r="O61" s="130"/>
      <c r="P61" s="130"/>
      <c r="Q61" s="123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</row>
    <row r="62" spans="1:36" x14ac:dyDescent="0.3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21"/>
    </row>
    <row r="63" spans="1:36" x14ac:dyDescent="0.3">
      <c r="A63" s="383" t="s">
        <v>76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140"/>
      <c r="O63" s="140"/>
      <c r="P63" s="140"/>
      <c r="Q63" s="14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</row>
    <row r="64" spans="1:36" x14ac:dyDescent="0.3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39"/>
      <c r="O64" s="139"/>
      <c r="P64" s="139"/>
      <c r="Q64" s="139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</row>
  </sheetData>
  <mergeCells count="20">
    <mergeCell ref="A63:M63"/>
    <mergeCell ref="A50:B50"/>
    <mergeCell ref="A51:B51"/>
    <mergeCell ref="A52:B52"/>
    <mergeCell ref="A53:B53"/>
    <mergeCell ref="A54:B54"/>
    <mergeCell ref="A61:M61"/>
    <mergeCell ref="B6:B7"/>
    <mergeCell ref="C6:C7"/>
    <mergeCell ref="F6:F7"/>
    <mergeCell ref="G6:G7"/>
    <mergeCell ref="A1:M1"/>
    <mergeCell ref="A2:M2"/>
    <mergeCell ref="A3:M3"/>
    <mergeCell ref="A4:M4"/>
    <mergeCell ref="D6:E6"/>
    <mergeCell ref="L6:M6"/>
    <mergeCell ref="H6:I6"/>
    <mergeCell ref="J6:K6"/>
    <mergeCell ref="A6:A7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defaultColWidth="11.5546875" defaultRowHeight="13.2" x14ac:dyDescent="0.25"/>
  <cols>
    <col min="1" max="1" width="15.5546875" bestFit="1" customWidth="1"/>
    <col min="2" max="2" width="50.5546875" bestFit="1" customWidth="1"/>
    <col min="3" max="3" width="29.109375" bestFit="1" customWidth="1"/>
    <col min="4" max="4" width="27" bestFit="1" customWidth="1"/>
    <col min="5" max="5" width="24" bestFit="1" customWidth="1"/>
  </cols>
  <sheetData>
    <row r="1" spans="1:5" x14ac:dyDescent="0.25">
      <c r="A1" s="50" t="s">
        <v>110</v>
      </c>
      <c r="B1" s="50" t="s">
        <v>111</v>
      </c>
      <c r="C1" s="50" t="s">
        <v>112</v>
      </c>
      <c r="D1" s="50" t="s">
        <v>116</v>
      </c>
      <c r="E1" s="50" t="s">
        <v>82</v>
      </c>
    </row>
    <row r="2" spans="1:5" x14ac:dyDescent="0.25">
      <c r="A2" s="6" t="s">
        <v>113</v>
      </c>
      <c r="B2" s="172" t="s">
        <v>52</v>
      </c>
      <c r="C2" t="s">
        <v>64</v>
      </c>
      <c r="D2" s="6" t="s">
        <v>102</v>
      </c>
      <c r="E2" s="6" t="s">
        <v>117</v>
      </c>
    </row>
    <row r="3" spans="1:5" x14ac:dyDescent="0.25">
      <c r="A3" s="6" t="s">
        <v>114</v>
      </c>
      <c r="B3" s="172" t="s">
        <v>54</v>
      </c>
      <c r="C3" t="s">
        <v>66</v>
      </c>
      <c r="D3" s="6" t="s">
        <v>104</v>
      </c>
      <c r="E3" s="6" t="s">
        <v>118</v>
      </c>
    </row>
    <row r="4" spans="1:5" x14ac:dyDescent="0.25">
      <c r="B4" s="172" t="s">
        <v>58</v>
      </c>
      <c r="C4" t="s">
        <v>68</v>
      </c>
      <c r="D4" s="6" t="s">
        <v>119</v>
      </c>
      <c r="E4" s="6" t="s">
        <v>120</v>
      </c>
    </row>
    <row r="5" spans="1:5" x14ac:dyDescent="0.25">
      <c r="B5" s="172" t="s">
        <v>60</v>
      </c>
      <c r="C5" s="6" t="s">
        <v>115</v>
      </c>
      <c r="D5" s="6" t="s">
        <v>66</v>
      </c>
    </row>
    <row r="6" spans="1:5" x14ac:dyDescent="0.25">
      <c r="B6" s="172" t="s">
        <v>62</v>
      </c>
      <c r="D6" s="6" t="s">
        <v>115</v>
      </c>
    </row>
    <row r="7" spans="1:5" x14ac:dyDescent="0.25">
      <c r="B7" s="172" t="s">
        <v>56</v>
      </c>
    </row>
    <row r="8" spans="1:5" x14ac:dyDescent="0.25">
      <c r="B8" s="172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9" ma:contentTypeDescription="Document Submission Content Type" ma:contentTypeScope="" ma:versionID="7dfdafbe875c7dd473d1d0ef9d530909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e3f65101fc90e834a85ca790b1fdcaf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  <xsd:element ref="ns3:Other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  <xsd:element name="OtherTitle" ma:index="21" nillable="true" ma:displayName="OtherTitle" ma:internalName="OtherTit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Angelica Calderon</SubmittedBy>
    <OtherTitle xmlns="ee363e03-ffe3-4ea8-891f-7c22e1e48952">Mexico - Sustainable Rural Development Project : procurement plan : Mexico - Proyecto de Desarrollo Rural Sustentable : plan de adquisiciones</OtherTitle>
    <InformationClassification xmlns="d6267e6a-bf3f-4308-983a-8e32ad3cd070">Public</InformationClassification>
    <AccesstoInformationPolicyException xmlns="d6267e6a-bf3f-4308-983a-8e32ad3cd070" xsi:nil="true"/>
    <DateSubmission xmlns="d6267e6a-bf3f-4308-983a-8e32ad3cd070">10/10/2017</DateSubmission>
    <ReportNumber xmlns="d6267e6a-bf3f-4308-983a-8e32ad3cd070" xsi:nil="true"/>
    <Comment1 xmlns="d6267e6a-bf3f-4308-983a-8e32ad3cd070" xsi:nil="true"/>
    <IsitpartofaSeries xmlns="d6267e6a-bf3f-4308-983a-8e32ad3cd070">No</IsitpartofaSeries>
    <Languages xmlns="d6267e6a-bf3f-4308-983a-8e32ad3cd070">Spanish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TFPAC.xlsx</DocumentName>
    <SendMail xmlns="d6267e6a-bf3f-4308-983a-8e32ad3cd070">Acalderon@worldbank.org</SendMail>
    <ProjectIDNumber xmlns="d6267e6a-bf3f-4308-983a-8e32ad3cd070">P108766</ProjectIDNumber>
    <UserSubmittedAbstract xmlns="d6267e6a-bf3f-4308-983a-8e32ad3cd070">NA</UserSubmittedAbstract>
  </documentManagement>
</p:properties>
</file>

<file path=customXml/itemProps1.xml><?xml version="1.0" encoding="utf-8"?>
<ds:datastoreItem xmlns:ds="http://schemas.openxmlformats.org/officeDocument/2006/customXml" ds:itemID="{DE2117FC-8F32-4FC7-A1BF-9B48A723C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C5B387-C02A-45AA-8313-059B8E2995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7A84E9-AB63-4967-9ABA-B4B602CFA51C}">
  <ds:schemaRefs>
    <ds:schemaRef ds:uri="http://www.w3.org/XML/1998/namespace"/>
    <ds:schemaRef ds:uri="ee363e03-ffe3-4ea8-891f-7c22e1e48952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d6267e6a-bf3f-4308-983a-8e32ad3cd07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Consultores</vt:lpstr>
      <vt:lpstr>Bienes-Obra- SNC</vt:lpstr>
      <vt:lpstr>Transferencias</vt:lpstr>
      <vt:lpstr>Conceptos</vt:lpstr>
      <vt:lpstr>'Bienes-Obra- SNC'!Print_Area</vt:lpstr>
      <vt:lpstr>Consultores!Print_Area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10_10_2017_17_13_47_TFPAC.xlsx</dc:title>
  <dc:creator>Ana Maria Jimenez Palma</dc:creator>
  <cp:lastModifiedBy>Andre E. Russo</cp:lastModifiedBy>
  <dcterms:created xsi:type="dcterms:W3CDTF">2017-06-29T20:17:36Z</dcterms:created>
  <dcterms:modified xsi:type="dcterms:W3CDTF">2017-10-11T13:09:48Z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