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95" windowHeight="7875"/>
  </bookViews>
  <sheets>
    <sheet name="Goods" sheetId="4" r:id="rId1"/>
    <sheet name="Individual Consultants" sheetId="7" r:id="rId2"/>
    <sheet name="Firm Consultants" sheetId="5" r:id="rId3"/>
    <sheet name="Training &amp; Workshops" sheetId="6" r:id="rId4"/>
  </sheets>
  <calcPr calcId="145621" iterateDelta="1E-4"/>
</workbook>
</file>

<file path=xl/calcChain.xml><?xml version="1.0" encoding="utf-8"?>
<calcChain xmlns="http://schemas.openxmlformats.org/spreadsheetml/2006/main">
  <c r="K20" i="4" l="1"/>
  <c r="K17" i="4"/>
  <c r="K14" i="4"/>
  <c r="K11" i="4"/>
  <c r="K8" i="4"/>
  <c r="P25" i="7"/>
  <c r="K25" i="7"/>
  <c r="L25" i="7" s="1"/>
  <c r="M25" i="7" s="1"/>
  <c r="P22" i="7"/>
  <c r="K22" i="7"/>
  <c r="L22" i="7" s="1"/>
  <c r="M22" i="7" s="1"/>
  <c r="P19" i="7"/>
  <c r="K19" i="7"/>
  <c r="L19" i="7" s="1"/>
  <c r="M19" i="7" s="1"/>
  <c r="P16" i="7"/>
  <c r="K16" i="7"/>
  <c r="L16" i="7" s="1"/>
  <c r="M16" i="7" s="1"/>
  <c r="P13" i="7"/>
  <c r="K13" i="7"/>
  <c r="L13" i="7" s="1"/>
  <c r="M13" i="7" s="1"/>
  <c r="P10" i="7"/>
  <c r="K10" i="7"/>
  <c r="L10" i="7" s="1"/>
  <c r="M10" i="7" s="1"/>
  <c r="I7" i="7"/>
  <c r="J7" i="7" s="1"/>
  <c r="K7" i="7" s="1"/>
  <c r="L7" i="7" s="1"/>
  <c r="M7" i="7" s="1"/>
  <c r="N7" i="7" s="1"/>
  <c r="O7" i="7" s="1"/>
  <c r="P7" i="7" s="1"/>
  <c r="K19" i="4" l="1"/>
  <c r="K16" i="4"/>
  <c r="K13" i="4"/>
  <c r="K10" i="4"/>
  <c r="K7" i="4"/>
  <c r="I6" i="5" l="1"/>
  <c r="J6" i="5" s="1"/>
  <c r="K6" i="5" s="1"/>
  <c r="L6" i="5" s="1"/>
  <c r="M6" i="5" s="1"/>
  <c r="N6" i="5" s="1"/>
  <c r="O6" i="5" s="1"/>
  <c r="P6" i="5" s="1"/>
  <c r="Q6" i="5" s="1"/>
  <c r="R6" i="5" s="1"/>
  <c r="S6" i="5" s="1"/>
  <c r="L19" i="4"/>
  <c r="M19" i="4" s="1"/>
  <c r="O19" i="4" s="1"/>
  <c r="P19" i="4" s="1"/>
  <c r="Q19" i="4" s="1"/>
  <c r="L16" i="4"/>
  <c r="M16" i="4" s="1"/>
  <c r="O16" i="4" s="1"/>
  <c r="P16" i="4" s="1"/>
  <c r="Q16" i="4" s="1"/>
  <c r="L13" i="4"/>
  <c r="M13" i="4" s="1"/>
  <c r="O13" i="4" s="1"/>
  <c r="P13" i="4" s="1"/>
  <c r="Q13" i="4" s="1"/>
  <c r="L10" i="4"/>
  <c r="M10" i="4" s="1"/>
  <c r="O10" i="4" s="1"/>
  <c r="P10" i="4" s="1"/>
  <c r="Q10" i="4" s="1"/>
  <c r="L7" i="4"/>
  <c r="M7" i="4" s="1"/>
  <c r="O7" i="4" s="1"/>
  <c r="P7" i="4" s="1"/>
  <c r="Q7" i="4" s="1"/>
</calcChain>
</file>

<file path=xl/sharedStrings.xml><?xml version="1.0" encoding="utf-8"?>
<sst xmlns="http://schemas.openxmlformats.org/spreadsheetml/2006/main" count="202" uniqueCount="92">
  <si>
    <t>No.</t>
  </si>
  <si>
    <t>Reference No.</t>
  </si>
  <si>
    <t>Estimated Cost (IDR)</t>
  </si>
  <si>
    <t>Proc. Method</t>
  </si>
  <si>
    <t>Review</t>
  </si>
  <si>
    <t>ADV</t>
  </si>
  <si>
    <t>Evaluation</t>
  </si>
  <si>
    <t>Negotiation / Draft Contract</t>
  </si>
  <si>
    <t>Contract Signing</t>
  </si>
  <si>
    <t>Comm.</t>
  </si>
  <si>
    <t>Compl.</t>
  </si>
  <si>
    <t>Contract Amount</t>
  </si>
  <si>
    <t>Schedule</t>
  </si>
  <si>
    <t>Communication Specialist</t>
  </si>
  <si>
    <t>Cultural Specialist</t>
  </si>
  <si>
    <t>Project Manager</t>
  </si>
  <si>
    <t>Assisstant Project Manager</t>
  </si>
  <si>
    <t>Project Staff</t>
  </si>
  <si>
    <t>Administrative/Finance Staff</t>
  </si>
  <si>
    <t>PFS 1</t>
  </si>
  <si>
    <t>CS 1</t>
  </si>
  <si>
    <t>AFS 2</t>
  </si>
  <si>
    <t>PM 1</t>
  </si>
  <si>
    <t>APM 1</t>
  </si>
  <si>
    <t>PS 1</t>
  </si>
  <si>
    <t>PS 2</t>
  </si>
  <si>
    <t>Competitive Selection</t>
  </si>
  <si>
    <t>Single Source</t>
  </si>
  <si>
    <t>Post</t>
  </si>
  <si>
    <t>Planned</t>
  </si>
  <si>
    <t>Revised</t>
  </si>
  <si>
    <t>Actual</t>
  </si>
  <si>
    <t>NA</t>
  </si>
  <si>
    <t>Total</t>
  </si>
  <si>
    <t>PROCUREMENT PLAN FOR SELECTION OF INDIVIDUAL CONSULTANTS</t>
  </si>
  <si>
    <t>Computer Equipment</t>
  </si>
  <si>
    <t>Office Furniture</t>
  </si>
  <si>
    <t>Telephones</t>
  </si>
  <si>
    <t>Camera &amp; Video Camera</t>
  </si>
  <si>
    <t>Airconditioning</t>
  </si>
  <si>
    <t>Quantity</t>
  </si>
  <si>
    <t>CE</t>
  </si>
  <si>
    <t>OF</t>
  </si>
  <si>
    <t>TPH</t>
  </si>
  <si>
    <t>CA</t>
  </si>
  <si>
    <t>AC</t>
  </si>
  <si>
    <t>Shopping</t>
  </si>
  <si>
    <t>Prep. Of RFQ</t>
  </si>
  <si>
    <t>Issue of Documents</t>
  </si>
  <si>
    <t>Prep. of TOR</t>
  </si>
  <si>
    <t>Sub. of CV</t>
  </si>
  <si>
    <t>Submission of Quotation</t>
  </si>
  <si>
    <t>Eval. Report</t>
  </si>
  <si>
    <t>Remarks</t>
  </si>
  <si>
    <t>Finalization of PO / Contract</t>
  </si>
  <si>
    <t>PROCUREMENT PLAN FOR SELECTION OF FIRM CONSULTANTS</t>
  </si>
  <si>
    <t xml:space="preserve">Activity </t>
  </si>
  <si>
    <t>Ref. No.</t>
  </si>
  <si>
    <t>Prep. Of TOR/RFP/Cost Estimate</t>
  </si>
  <si>
    <t>EOI/ Adv.</t>
  </si>
  <si>
    <t>Sub. Of EOI</t>
  </si>
  <si>
    <t xml:space="preserve"> EOI Evaluation</t>
  </si>
  <si>
    <t>Sub. Of Technical/Financial Proposal</t>
  </si>
  <si>
    <t>Proposal Evaluation</t>
  </si>
  <si>
    <t>Negotiation/ Draft Contract</t>
  </si>
  <si>
    <t>Commencement</t>
  </si>
  <si>
    <t xml:space="preserve">Contract Amount </t>
  </si>
  <si>
    <t>A.1</t>
  </si>
  <si>
    <t>PROCUREMENT PLAN FOR GOODS</t>
  </si>
  <si>
    <t>PROCUREMENT PLAN FOR TRAINING AND WORKSHOPS</t>
  </si>
  <si>
    <t xml:space="preserve">CULTURE MODEL DESIGN, pilot in 3 locations and 12 presentations </t>
  </si>
  <si>
    <t xml:space="preserve">TRAINING FOR TRAINERS ON CULTURAL APPROACHES TO STRENGTHEN COMMUNITY EMPOWERMENT in PNPM </t>
  </si>
  <si>
    <t>Communication &amp; Outreach</t>
  </si>
  <si>
    <t>SUB-GRANTEES SELECTION AND DOCUMENTATION</t>
  </si>
  <si>
    <t xml:space="preserve">Note: this is not part of the Procurement Plan. </t>
  </si>
  <si>
    <t>It is included to ensure the total amount can be cross-referenced with the budget</t>
  </si>
  <si>
    <t>CMD</t>
  </si>
  <si>
    <t>TOTCA</t>
  </si>
  <si>
    <t>CW</t>
  </si>
  <si>
    <t>SGD</t>
  </si>
  <si>
    <t>Single Source**</t>
  </si>
  <si>
    <t xml:space="preserve">* </t>
  </si>
  <si>
    <t xml:space="preserve">** </t>
  </si>
  <si>
    <t xml:space="preserve">TOR and draft contract must be sent to  CC2 Coordinator </t>
  </si>
  <si>
    <t xml:space="preserve">Justification, TOR and draft contract must be sent tto CC2 Coordinator </t>
  </si>
  <si>
    <t>Expected Date</t>
  </si>
  <si>
    <t>WB NOL</t>
  </si>
  <si>
    <t>Procurement &amp; Financial Specialist</t>
  </si>
  <si>
    <t>1 package</t>
  </si>
  <si>
    <t>Financial Audit</t>
  </si>
  <si>
    <t>Prior review only for TOR and CV of the selected candidate</t>
  </si>
  <si>
    <t>Prior review only for justification made for single-source selection of particular firm and 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</si>
</sst>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charset val="178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165" fontId="0" fillId="0" borderId="0"/>
    <xf numFmtId="43" fontId="1" fillId="0" borderId="0" applyFont="0" applyFill="0" applyBorder="0" applyAlignment="0" applyProtection="0"/>
    <xf numFmtId="165" fontId="6" fillId="0" borderId="0"/>
    <xf numFmtId="166" fontId="1" fillId="0" borderId="0" applyFont="0" applyFill="0" applyBorder="0" applyAlignment="0" applyProtection="0"/>
  </cellStyleXfs>
  <cellXfs count="189">
    <xf numFmtId="165" fontId="0" fillId="0" borderId="0" xfId="0"/>
    <xf numFmtId="165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2" fillId="2" borderId="1" xfId="0" applyFont="1" applyFill="1" applyBorder="1" applyAlignment="1">
      <alignment horizontal="center" vertical="center"/>
    </xf>
    <xf numFmtId="165" fontId="2" fillId="2" borderId="1" xfId="0" applyFont="1" applyFill="1" applyBorder="1" applyAlignment="1">
      <alignment vertical="center"/>
    </xf>
    <xf numFmtId="165" fontId="3" fillId="0" borderId="0" xfId="0" applyFont="1" applyAlignment="1">
      <alignment vertical="center"/>
    </xf>
    <xf numFmtId="165" fontId="3" fillId="0" borderId="0" xfId="0" applyFont="1" applyAlignment="1">
      <alignment horizontal="center" vertical="center"/>
    </xf>
    <xf numFmtId="165" fontId="3" fillId="0" borderId="0" xfId="0" applyFont="1" applyAlignment="1">
      <alignment horizontal="center" vertical="center" wrapText="1"/>
    </xf>
    <xf numFmtId="165" fontId="3" fillId="0" borderId="9" xfId="0" applyFont="1" applyBorder="1" applyAlignment="1">
      <alignment horizontal="center" vertical="center" wrapText="1"/>
    </xf>
    <xf numFmtId="165" fontId="3" fillId="0" borderId="10" xfId="0" applyFont="1" applyBorder="1" applyAlignment="1">
      <alignment horizontal="center" vertical="center" wrapText="1"/>
    </xf>
    <xf numFmtId="165" fontId="2" fillId="0" borderId="6" xfId="0" applyFont="1" applyBorder="1" applyAlignment="1">
      <alignment horizontal="center" vertical="center"/>
    </xf>
    <xf numFmtId="15" fontId="2" fillId="0" borderId="6" xfId="0" applyNumberFormat="1" applyFont="1" applyBorder="1" applyAlignment="1">
      <alignment vertical="center"/>
    </xf>
    <xf numFmtId="165" fontId="2" fillId="0" borderId="6" xfId="0" applyFont="1" applyBorder="1" applyAlignment="1">
      <alignment vertical="center"/>
    </xf>
    <xf numFmtId="165" fontId="2" fillId="0" borderId="7" xfId="0" applyFont="1" applyBorder="1" applyAlignment="1">
      <alignment vertical="center"/>
    </xf>
    <xf numFmtId="165" fontId="2" fillId="2" borderId="12" xfId="0" applyFont="1" applyFill="1" applyBorder="1" applyAlignment="1">
      <alignment vertical="center"/>
    </xf>
    <xf numFmtId="165" fontId="2" fillId="0" borderId="9" xfId="0" applyFont="1" applyBorder="1" applyAlignment="1">
      <alignment horizontal="center" vertical="center"/>
    </xf>
    <xf numFmtId="165" fontId="2" fillId="0" borderId="9" xfId="0" applyFont="1" applyBorder="1" applyAlignment="1">
      <alignment vertical="center"/>
    </xf>
    <xf numFmtId="165" fontId="2" fillId="0" borderId="10" xfId="0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165" fontId="2" fillId="0" borderId="19" xfId="0" applyFont="1" applyBorder="1" applyAlignment="1">
      <alignment vertical="center"/>
    </xf>
    <xf numFmtId="165" fontId="2" fillId="0" borderId="16" xfId="0" applyFont="1" applyBorder="1" applyAlignment="1">
      <alignment vertical="center"/>
    </xf>
    <xf numFmtId="165" fontId="2" fillId="0" borderId="20" xfId="0" applyFont="1" applyBorder="1" applyAlignment="1">
      <alignment vertical="center"/>
    </xf>
    <xf numFmtId="165" fontId="3" fillId="0" borderId="22" xfId="0" applyFont="1" applyBorder="1" applyAlignment="1">
      <alignment horizontal="center" vertical="center" wrapText="1"/>
    </xf>
    <xf numFmtId="165" fontId="2" fillId="0" borderId="21" xfId="0" applyFont="1" applyBorder="1" applyAlignment="1">
      <alignment vertical="center"/>
    </xf>
    <xf numFmtId="165" fontId="2" fillId="2" borderId="4" xfId="0" applyFont="1" applyFill="1" applyBorder="1" applyAlignment="1">
      <alignment vertical="center"/>
    </xf>
    <xf numFmtId="165" fontId="2" fillId="0" borderId="22" xfId="0" applyFont="1" applyBorder="1" applyAlignment="1">
      <alignment vertical="center"/>
    </xf>
    <xf numFmtId="165" fontId="8" fillId="0" borderId="0" xfId="2" applyFont="1" applyAlignment="1">
      <alignment vertical="center" wrapText="1"/>
    </xf>
    <xf numFmtId="165" fontId="8" fillId="0" borderId="0" xfId="2" applyFont="1"/>
    <xf numFmtId="165" fontId="9" fillId="0" borderId="0" xfId="2" applyFont="1" applyAlignment="1">
      <alignment horizontal="center" vertical="center" wrapText="1"/>
    </xf>
    <xf numFmtId="165" fontId="10" fillId="0" borderId="0" xfId="2" applyFont="1" applyAlignment="1">
      <alignment vertical="center" wrapText="1"/>
    </xf>
    <xf numFmtId="165" fontId="10" fillId="0" borderId="0" xfId="2" applyFont="1"/>
    <xf numFmtId="165" fontId="9" fillId="0" borderId="0" xfId="2" applyFont="1" applyAlignment="1">
      <alignment horizontal="left" vertical="center"/>
    </xf>
    <xf numFmtId="165" fontId="10" fillId="0" borderId="0" xfId="2" applyFont="1" applyAlignment="1">
      <alignment horizontal="left" vertical="center" wrapText="1"/>
    </xf>
    <xf numFmtId="165" fontId="10" fillId="0" borderId="0" xfId="2" applyFont="1" applyAlignment="1">
      <alignment horizontal="center" vertical="center" wrapText="1"/>
    </xf>
    <xf numFmtId="165" fontId="10" fillId="0" borderId="0" xfId="2" applyNumberFormat="1" applyFont="1" applyAlignment="1">
      <alignment horizontal="center" vertical="center" wrapText="1"/>
    </xf>
    <xf numFmtId="165" fontId="9" fillId="0" borderId="2" xfId="2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165" fontId="9" fillId="0" borderId="26" xfId="2" applyFont="1" applyBorder="1" applyAlignment="1">
      <alignment horizontal="center" vertical="center" wrapText="1"/>
    </xf>
    <xf numFmtId="165" fontId="9" fillId="0" borderId="27" xfId="2" applyFont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165" fontId="10" fillId="0" borderId="6" xfId="2" applyNumberFormat="1" applyFont="1" applyBorder="1" applyAlignment="1">
      <alignment horizontal="center" vertical="center"/>
    </xf>
    <xf numFmtId="165" fontId="10" fillId="0" borderId="6" xfId="2" quotePrefix="1" applyNumberFormat="1" applyFont="1" applyBorder="1" applyAlignment="1">
      <alignment vertical="center"/>
    </xf>
    <xf numFmtId="165" fontId="10" fillId="0" borderId="21" xfId="2" quotePrefix="1" applyNumberFormat="1" applyFont="1" applyBorder="1" applyAlignment="1">
      <alignment horizontal="center" vertical="center"/>
    </xf>
    <xf numFmtId="165" fontId="10" fillId="0" borderId="7" xfId="2" applyNumberFormat="1" applyFont="1" applyBorder="1" applyAlignment="1">
      <alignment horizontal="center" vertical="center"/>
    </xf>
    <xf numFmtId="3" fontId="10" fillId="3" borderId="1" xfId="2" applyNumberFormat="1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0" fillId="3" borderId="4" xfId="2" applyNumberFormat="1" applyFont="1" applyFill="1" applyBorder="1" applyAlignment="1">
      <alignment horizontal="center" vertical="center" wrapText="1"/>
    </xf>
    <xf numFmtId="165" fontId="10" fillId="3" borderId="12" xfId="2" applyNumberFormat="1" applyFont="1" applyFill="1" applyBorder="1" applyAlignment="1">
      <alignment horizontal="center" vertical="center" wrapText="1"/>
    </xf>
    <xf numFmtId="3" fontId="10" fillId="0" borderId="9" xfId="2" applyNumberFormat="1" applyFont="1" applyFill="1" applyBorder="1" applyAlignment="1">
      <alignment horizontal="center" vertical="center" wrapText="1"/>
    </xf>
    <xf numFmtId="165" fontId="10" fillId="0" borderId="9" xfId="2" applyNumberFormat="1" applyFont="1" applyBorder="1" applyAlignment="1">
      <alignment horizontal="center" vertical="center" wrapText="1"/>
    </xf>
    <xf numFmtId="165" fontId="10" fillId="0" borderId="9" xfId="2" applyNumberFormat="1" applyFont="1" applyFill="1" applyBorder="1" applyAlignment="1">
      <alignment horizontal="center" vertical="center" wrapText="1"/>
    </xf>
    <xf numFmtId="165" fontId="10" fillId="0" borderId="22" xfId="2" applyNumberFormat="1" applyFont="1" applyBorder="1" applyAlignment="1">
      <alignment horizontal="center" vertical="center" wrapText="1"/>
    </xf>
    <xf numFmtId="165" fontId="10" fillId="0" borderId="10" xfId="2" applyNumberFormat="1" applyFont="1" applyBorder="1" applyAlignment="1">
      <alignment horizontal="center" vertical="center" wrapText="1"/>
    </xf>
    <xf numFmtId="3" fontId="11" fillId="0" borderId="14" xfId="2" applyNumberFormat="1" applyFont="1" applyBorder="1" applyAlignment="1">
      <alignment horizontal="center" vertical="center" wrapText="1"/>
    </xf>
    <xf numFmtId="165" fontId="11" fillId="0" borderId="19" xfId="2" applyFont="1" applyBorder="1" applyAlignment="1">
      <alignment vertical="center" wrapText="1"/>
    </xf>
    <xf numFmtId="165" fontId="11" fillId="0" borderId="16" xfId="2" applyFont="1" applyBorder="1" applyAlignment="1">
      <alignment vertical="center" wrapText="1"/>
    </xf>
    <xf numFmtId="165" fontId="11" fillId="0" borderId="20" xfId="2" applyFont="1" applyBorder="1" applyAlignment="1">
      <alignment vertical="center" wrapText="1"/>
    </xf>
    <xf numFmtId="165" fontId="12" fillId="0" borderId="0" xfId="2" applyFont="1"/>
    <xf numFmtId="165" fontId="10" fillId="0" borderId="0" xfId="2" applyFont="1" applyAlignment="1">
      <alignment vertical="center"/>
    </xf>
    <xf numFmtId="165" fontId="5" fillId="0" borderId="0" xfId="0" applyFont="1" applyAlignment="1">
      <alignment vertical="center"/>
    </xf>
    <xf numFmtId="165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65" fontId="2" fillId="0" borderId="0" xfId="0" applyFont="1" applyAlignment="1">
      <alignment horizontal="right" vertical="center"/>
    </xf>
    <xf numFmtId="165" fontId="14" fillId="0" borderId="0" xfId="0" applyFont="1" applyAlignment="1">
      <alignment vertical="center"/>
    </xf>
    <xf numFmtId="165" fontId="14" fillId="0" borderId="0" xfId="0" applyFont="1" applyAlignment="1">
      <alignment horizontal="center" vertical="center"/>
    </xf>
    <xf numFmtId="165" fontId="14" fillId="0" borderId="0" xfId="0" applyFont="1" applyAlignment="1">
      <alignment horizontal="center" vertical="center" wrapText="1"/>
    </xf>
    <xf numFmtId="165" fontId="14" fillId="0" borderId="16" xfId="0" applyFont="1" applyBorder="1" applyAlignment="1">
      <alignment horizontal="center" vertical="center"/>
    </xf>
    <xf numFmtId="164" fontId="14" fillId="0" borderId="18" xfId="1" applyNumberFormat="1" applyFont="1" applyBorder="1" applyAlignment="1">
      <alignment vertical="center"/>
    </xf>
    <xf numFmtId="165" fontId="9" fillId="0" borderId="2" xfId="2" applyFont="1" applyBorder="1" applyAlignment="1">
      <alignment horizontal="center" vertical="center" wrapText="1"/>
    </xf>
    <xf numFmtId="165" fontId="2" fillId="0" borderId="6" xfId="0" applyFont="1" applyBorder="1" applyAlignment="1">
      <alignment horizontal="center" vertical="center"/>
    </xf>
    <xf numFmtId="165" fontId="2" fillId="0" borderId="9" xfId="0" applyFont="1" applyBorder="1" applyAlignment="1">
      <alignment horizontal="center" vertical="center"/>
    </xf>
    <xf numFmtId="165" fontId="3" fillId="0" borderId="9" xfId="0" applyFont="1" applyBorder="1" applyAlignment="1">
      <alignment horizontal="center" vertical="center" wrapText="1"/>
    </xf>
    <xf numFmtId="165" fontId="13" fillId="0" borderId="0" xfId="0" applyFont="1" applyAlignment="1">
      <alignment vertical="center"/>
    </xf>
    <xf numFmtId="165" fontId="16" fillId="0" borderId="9" xfId="0" applyFont="1" applyBorder="1" applyAlignment="1">
      <alignment horizontal="center" vertical="center" wrapText="1"/>
    </xf>
    <xf numFmtId="15" fontId="13" fillId="0" borderId="6" xfId="0" applyNumberFormat="1" applyFont="1" applyBorder="1" applyAlignment="1">
      <alignment vertical="center"/>
    </xf>
    <xf numFmtId="15" fontId="13" fillId="0" borderId="6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1" xfId="0" applyFont="1" applyFill="1" applyBorder="1" applyAlignment="1">
      <alignment vertical="center"/>
    </xf>
    <xf numFmtId="165" fontId="13" fillId="0" borderId="9" xfId="0" applyFont="1" applyBorder="1" applyAlignment="1">
      <alignment vertical="center"/>
    </xf>
    <xf numFmtId="165" fontId="13" fillId="0" borderId="16" xfId="0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5" fontId="2" fillId="0" borderId="6" xfId="0" applyFont="1" applyBorder="1" applyAlignment="1">
      <alignment horizontal="center" vertical="center" wrapText="1"/>
    </xf>
    <xf numFmtId="165" fontId="2" fillId="0" borderId="1" xfId="0" applyFont="1" applyBorder="1" applyAlignment="1">
      <alignment horizontal="center" vertical="center" wrapText="1"/>
    </xf>
    <xf numFmtId="165" fontId="2" fillId="0" borderId="9" xfId="0" applyFont="1" applyBorder="1" applyAlignment="1">
      <alignment horizontal="center" vertical="center" wrapText="1"/>
    </xf>
    <xf numFmtId="165" fontId="2" fillId="0" borderId="6" xfId="0" applyFont="1" applyBorder="1" applyAlignment="1">
      <alignment horizontal="center" vertical="center"/>
    </xf>
    <xf numFmtId="165" fontId="2" fillId="0" borderId="1" xfId="0" applyFont="1" applyBorder="1" applyAlignment="1">
      <alignment horizontal="center" vertical="center"/>
    </xf>
    <xf numFmtId="165" fontId="2" fillId="0" borderId="9" xfId="0" applyFont="1" applyBorder="1" applyAlignment="1">
      <alignment horizontal="center" vertical="center"/>
    </xf>
    <xf numFmtId="165" fontId="5" fillId="0" borderId="0" xfId="0" applyFont="1" applyAlignment="1">
      <alignment horizontal="center" vertical="center"/>
    </xf>
    <xf numFmtId="165" fontId="3" fillId="0" borderId="5" xfId="0" applyFont="1" applyBorder="1" applyAlignment="1">
      <alignment horizontal="center" vertical="center"/>
    </xf>
    <xf numFmtId="165" fontId="3" fillId="0" borderId="8" xfId="0" applyFont="1" applyBorder="1" applyAlignment="1">
      <alignment horizontal="center" vertical="center"/>
    </xf>
    <xf numFmtId="165" fontId="3" fillId="0" borderId="6" xfId="0" applyFont="1" applyBorder="1" applyAlignment="1">
      <alignment horizontal="center" vertical="center"/>
    </xf>
    <xf numFmtId="165" fontId="3" fillId="0" borderId="9" xfId="0" applyFont="1" applyBorder="1" applyAlignment="1">
      <alignment horizontal="center" vertical="center"/>
    </xf>
    <xf numFmtId="165" fontId="3" fillId="0" borderId="6" xfId="0" applyFont="1" applyBorder="1" applyAlignment="1">
      <alignment horizontal="center" vertical="center" wrapText="1"/>
    </xf>
    <xf numFmtId="165" fontId="3" fillId="0" borderId="9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5" fontId="3" fillId="0" borderId="21" xfId="0" applyFont="1" applyBorder="1" applyAlignment="1">
      <alignment horizontal="center" vertical="center"/>
    </xf>
    <xf numFmtId="165" fontId="3" fillId="0" borderId="7" xfId="0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165" fontId="2" fillId="0" borderId="13" xfId="0" applyFont="1" applyBorder="1" applyAlignment="1">
      <alignment horizontal="left" vertical="center" wrapText="1"/>
    </xf>
    <xf numFmtId="165" fontId="2" fillId="0" borderId="3" xfId="0" applyFont="1" applyBorder="1" applyAlignment="1">
      <alignment horizontal="left" vertical="center" wrapText="1"/>
    </xf>
    <xf numFmtId="165" fontId="2" fillId="0" borderId="14" xfId="0" applyFont="1" applyBorder="1" applyAlignment="1">
      <alignment horizontal="left" vertical="center" wrapText="1"/>
    </xf>
    <xf numFmtId="165" fontId="13" fillId="0" borderId="13" xfId="0" applyFont="1" applyBorder="1" applyAlignment="1">
      <alignment horizontal="left" vertical="center" wrapText="1"/>
    </xf>
    <xf numFmtId="165" fontId="13" fillId="0" borderId="3" xfId="0" applyFont="1" applyBorder="1" applyAlignment="1">
      <alignment horizontal="left" vertical="center" wrapText="1"/>
    </xf>
    <xf numFmtId="165" fontId="13" fillId="0" borderId="14" xfId="0" applyFont="1" applyBorder="1" applyAlignment="1">
      <alignment horizontal="left" vertical="center" wrapText="1"/>
    </xf>
    <xf numFmtId="165" fontId="3" fillId="0" borderId="15" xfId="0" applyFont="1" applyBorder="1" applyAlignment="1">
      <alignment horizontal="center" vertical="center"/>
    </xf>
    <xf numFmtId="165" fontId="3" fillId="0" borderId="16" xfId="0" applyFont="1" applyBorder="1" applyAlignment="1">
      <alignment horizontal="center" vertical="center"/>
    </xf>
    <xf numFmtId="165" fontId="3" fillId="0" borderId="17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165" fontId="2" fillId="0" borderId="6" xfId="0" applyFont="1" applyBorder="1" applyAlignment="1">
      <alignment horizontal="left" vertical="center" wrapText="1"/>
    </xf>
    <xf numFmtId="165" fontId="2" fillId="0" borderId="1" xfId="0" applyFont="1" applyBorder="1" applyAlignment="1">
      <alignment horizontal="left" vertical="center" wrapText="1"/>
    </xf>
    <xf numFmtId="165" fontId="2" fillId="0" borderId="9" xfId="0" applyFont="1" applyBorder="1" applyAlignment="1">
      <alignment horizontal="left" vertical="center" wrapText="1"/>
    </xf>
    <xf numFmtId="165" fontId="2" fillId="0" borderId="6" xfId="0" applyFont="1" applyBorder="1" applyAlignment="1">
      <alignment horizontal="left" vertical="center"/>
    </xf>
    <xf numFmtId="165" fontId="2" fillId="0" borderId="1" xfId="0" applyFont="1" applyBorder="1" applyAlignment="1">
      <alignment horizontal="left" vertical="center"/>
    </xf>
    <xf numFmtId="165" fontId="2" fillId="0" borderId="9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5" fontId="13" fillId="0" borderId="13" xfId="0" applyFont="1" applyBorder="1" applyAlignment="1">
      <alignment horizontal="center" vertical="center" wrapText="1"/>
    </xf>
    <xf numFmtId="165" fontId="13" fillId="0" borderId="3" xfId="0" applyFont="1" applyBorder="1" applyAlignment="1">
      <alignment horizontal="center" vertical="center" wrapText="1"/>
    </xf>
    <xf numFmtId="165" fontId="13" fillId="0" borderId="14" xfId="0" applyFont="1" applyBorder="1" applyAlignment="1">
      <alignment horizontal="center" vertical="center" wrapText="1"/>
    </xf>
    <xf numFmtId="165" fontId="13" fillId="0" borderId="6" xfId="0" applyFont="1" applyBorder="1" applyAlignment="1">
      <alignment horizontal="left" vertical="center" wrapText="1"/>
    </xf>
    <xf numFmtId="165" fontId="13" fillId="0" borderId="1" xfId="0" applyFont="1" applyBorder="1" applyAlignment="1">
      <alignment horizontal="left" vertical="center" wrapText="1"/>
    </xf>
    <xf numFmtId="165" fontId="13" fillId="0" borderId="9" xfId="0" applyFont="1" applyBorder="1" applyAlignment="1">
      <alignment horizontal="left" vertical="center" wrapText="1"/>
    </xf>
    <xf numFmtId="165" fontId="13" fillId="0" borderId="6" xfId="0" applyFont="1" applyBorder="1" applyAlignment="1">
      <alignment horizontal="center" vertical="center"/>
    </xf>
    <xf numFmtId="165" fontId="13" fillId="0" borderId="1" xfId="0" applyFont="1" applyBorder="1" applyAlignment="1">
      <alignment horizontal="center" vertical="center"/>
    </xf>
    <xf numFmtId="165" fontId="13" fillId="0" borderId="9" xfId="0" applyFont="1" applyBorder="1" applyAlignment="1">
      <alignment horizontal="center" vertical="center"/>
    </xf>
    <xf numFmtId="164" fontId="13" fillId="0" borderId="6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/>
    </xf>
    <xf numFmtId="3" fontId="10" fillId="0" borderId="1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3" fontId="10" fillId="0" borderId="14" xfId="2" applyNumberFormat="1" applyFont="1" applyFill="1" applyBorder="1" applyAlignment="1">
      <alignment horizontal="center" vertical="center" wrapText="1"/>
    </xf>
    <xf numFmtId="165" fontId="7" fillId="0" borderId="0" xfId="2" applyFont="1" applyAlignment="1">
      <alignment horizontal="center" vertical="center" wrapText="1"/>
    </xf>
    <xf numFmtId="165" fontId="9" fillId="0" borderId="5" xfId="2" applyFont="1" applyBorder="1" applyAlignment="1">
      <alignment horizontal="center" vertical="center" wrapText="1"/>
    </xf>
    <xf numFmtId="165" fontId="9" fillId="0" borderId="25" xfId="2" applyFont="1" applyBorder="1" applyAlignment="1">
      <alignment horizontal="center" vertical="center" wrapText="1"/>
    </xf>
    <xf numFmtId="165" fontId="9" fillId="0" borderId="13" xfId="2" applyFont="1" applyBorder="1" applyAlignment="1">
      <alignment horizontal="center" vertical="center" wrapText="1"/>
    </xf>
    <xf numFmtId="165" fontId="9" fillId="0" borderId="14" xfId="2" applyFont="1" applyBorder="1" applyAlignment="1">
      <alignment horizontal="center" vertical="center" wrapText="1"/>
    </xf>
    <xf numFmtId="165" fontId="9" fillId="0" borderId="3" xfId="2" applyFont="1" applyBorder="1" applyAlignment="1">
      <alignment horizontal="center" vertical="center" wrapText="1"/>
    </xf>
    <xf numFmtId="165" fontId="9" fillId="0" borderId="6" xfId="2" applyFont="1" applyBorder="1" applyAlignment="1">
      <alignment horizontal="center" vertical="center" wrapText="1"/>
    </xf>
    <xf numFmtId="165" fontId="9" fillId="0" borderId="2" xfId="2" applyFont="1" applyBorder="1" applyAlignment="1">
      <alignment horizontal="center" vertical="center" wrapText="1"/>
    </xf>
    <xf numFmtId="165" fontId="9" fillId="0" borderId="21" xfId="2" applyFont="1" applyBorder="1" applyAlignment="1">
      <alignment horizontal="center" vertical="center" wrapText="1"/>
    </xf>
    <xf numFmtId="165" fontId="9" fillId="0" borderId="23" xfId="2" applyFont="1" applyBorder="1" applyAlignment="1">
      <alignment horizontal="center" vertical="center" wrapText="1"/>
    </xf>
    <xf numFmtId="165" fontId="9" fillId="0" borderId="24" xfId="2" applyFont="1" applyBorder="1" applyAlignment="1">
      <alignment horizontal="center" vertical="center" wrapText="1"/>
    </xf>
    <xf numFmtId="165" fontId="11" fillId="0" borderId="31" xfId="2" applyFont="1" applyBorder="1" applyAlignment="1">
      <alignment horizontal="center" vertical="center" wrapText="1"/>
    </xf>
    <xf numFmtId="165" fontId="11" fillId="0" borderId="32" xfId="2" applyFont="1" applyBorder="1" applyAlignment="1">
      <alignment horizontal="center" vertical="center" wrapText="1"/>
    </xf>
    <xf numFmtId="1" fontId="10" fillId="0" borderId="28" xfId="2" applyNumberFormat="1" applyFont="1" applyFill="1" applyBorder="1" applyAlignment="1">
      <alignment horizontal="center" vertical="center" wrapText="1"/>
    </xf>
    <xf numFmtId="1" fontId="10" fillId="0" borderId="29" xfId="2" applyNumberFormat="1" applyFont="1" applyFill="1" applyBorder="1" applyAlignment="1">
      <alignment horizontal="center" vertical="center" wrapText="1"/>
    </xf>
    <xf numFmtId="1" fontId="10" fillId="0" borderId="30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Border="1" applyAlignment="1">
      <alignment vertical="center" wrapText="1"/>
    </xf>
    <xf numFmtId="3" fontId="10" fillId="0" borderId="3" xfId="2" applyNumberFormat="1" applyFont="1" applyBorder="1" applyAlignment="1">
      <alignment vertical="center" wrapText="1"/>
    </xf>
    <xf numFmtId="3" fontId="10" fillId="0" borderId="14" xfId="2" applyNumberFormat="1" applyFont="1" applyBorder="1" applyAlignment="1">
      <alignment vertical="center" wrapText="1"/>
    </xf>
    <xf numFmtId="165" fontId="10" fillId="0" borderId="13" xfId="2" applyFont="1" applyBorder="1" applyAlignment="1">
      <alignment horizontal="center" vertical="center" wrapText="1"/>
    </xf>
    <xf numFmtId="165" fontId="10" fillId="0" borderId="3" xfId="2" applyFont="1" applyBorder="1" applyAlignment="1">
      <alignment horizontal="center" vertical="center" wrapText="1"/>
    </xf>
    <xf numFmtId="165" fontId="10" fillId="0" borderId="14" xfId="2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5" fontId="4" fillId="0" borderId="6" xfId="0" applyFont="1" applyBorder="1" applyAlignment="1">
      <alignment horizontal="left" vertical="center" wrapText="1"/>
    </xf>
    <xf numFmtId="165" fontId="4" fillId="0" borderId="1" xfId="0" applyFont="1" applyBorder="1" applyAlignment="1">
      <alignment horizontal="left" vertical="center" wrapText="1"/>
    </xf>
    <xf numFmtId="165" fontId="4" fillId="0" borderId="9" xfId="0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5" fontId="14" fillId="0" borderId="5" xfId="0" applyFont="1" applyBorder="1" applyAlignment="1">
      <alignment horizontal="center" vertical="center"/>
    </xf>
    <xf numFmtId="165" fontId="14" fillId="0" borderId="8" xfId="0" applyFont="1" applyBorder="1" applyAlignment="1">
      <alignment horizontal="center" vertical="center"/>
    </xf>
    <xf numFmtId="165" fontId="14" fillId="0" borderId="6" xfId="0" applyFont="1" applyBorder="1" applyAlignment="1">
      <alignment horizontal="center" vertical="center"/>
    </xf>
    <xf numFmtId="165" fontId="14" fillId="0" borderId="9" xfId="0" applyFont="1" applyBorder="1" applyAlignment="1">
      <alignment horizontal="center" vertical="center"/>
    </xf>
    <xf numFmtId="164" fontId="14" fillId="0" borderId="6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5" fontId="11" fillId="0" borderId="13" xfId="2" applyFont="1" applyBorder="1" applyAlignment="1">
      <alignment horizontal="center" vertical="center" wrapText="1"/>
    </xf>
    <xf numFmtId="165" fontId="11" fillId="0" borderId="3" xfId="2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4" fillId="0" borderId="14" xfId="0" applyFont="1" applyBorder="1" applyAlignment="1">
      <alignment horizontal="center" vertical="center"/>
    </xf>
    <xf numFmtId="165" fontId="4" fillId="0" borderId="6" xfId="0" applyFont="1" applyBorder="1" applyAlignment="1">
      <alignment horizontal="left" vertical="center"/>
    </xf>
    <xf numFmtId="165" fontId="4" fillId="0" borderId="1" xfId="0" applyFont="1" applyBorder="1" applyAlignment="1">
      <alignment horizontal="left" vertical="center"/>
    </xf>
    <xf numFmtId="165" fontId="4" fillId="0" borderId="9" xfId="0" applyFont="1" applyBorder="1" applyAlignment="1">
      <alignment horizontal="left" vertical="center"/>
    </xf>
    <xf numFmtId="165" fontId="4" fillId="0" borderId="13" xfId="0" applyFont="1" applyBorder="1" applyAlignment="1">
      <alignment horizontal="left" vertical="center" wrapText="1"/>
    </xf>
    <xf numFmtId="165" fontId="4" fillId="0" borderId="3" xfId="0" applyFont="1" applyBorder="1" applyAlignment="1">
      <alignment horizontal="left" vertical="center" wrapText="1"/>
    </xf>
    <xf numFmtId="165" fontId="4" fillId="0" borderId="14" xfId="0" applyFont="1" applyBorder="1" applyAlignment="1">
      <alignment horizontal="left" vertical="center" wrapText="1"/>
    </xf>
    <xf numFmtId="165" fontId="14" fillId="0" borderId="15" xfId="0" applyFont="1" applyBorder="1" applyAlignment="1">
      <alignment horizontal="center" vertical="center"/>
    </xf>
    <xf numFmtId="165" fontId="14" fillId="0" borderId="16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E7" sqref="E7:E22"/>
    </sheetView>
  </sheetViews>
  <sheetFormatPr defaultColWidth="9.140625" defaultRowHeight="12.75" x14ac:dyDescent="0.25"/>
  <cols>
    <col min="1" max="1" width="7" style="1" customWidth="1"/>
    <col min="2" max="2" width="13.42578125" style="1" customWidth="1"/>
    <col min="3" max="3" width="8.42578125" style="1" customWidth="1"/>
    <col min="4" max="4" width="6.85546875" style="1" customWidth="1"/>
    <col min="5" max="5" width="12.140625" style="2" customWidth="1"/>
    <col min="6" max="6" width="8.5703125" style="1" customWidth="1"/>
    <col min="7" max="7" width="7.28515625" style="1" customWidth="1"/>
    <col min="8" max="8" width="8.85546875" style="1" customWidth="1"/>
    <col min="9" max="10" width="8.85546875" style="72" customWidth="1"/>
    <col min="11" max="11" width="10" style="72" customWidth="1"/>
    <col min="12" max="12" width="9.85546875" style="72" customWidth="1"/>
    <col min="13" max="13" width="9.140625" style="72" customWidth="1"/>
    <col min="14" max="14" width="8.7109375" style="72" customWidth="1"/>
    <col min="15" max="15" width="10" style="72" customWidth="1"/>
    <col min="16" max="16" width="9.140625" style="1" customWidth="1"/>
    <col min="17" max="17" width="9.28515625" style="1" customWidth="1"/>
    <col min="18" max="20" width="8.85546875" style="1" customWidth="1"/>
    <col min="21" max="16384" width="9.140625" style="1"/>
  </cols>
  <sheetData>
    <row r="1" spans="1:20" ht="18.75" x14ac:dyDescent="0.25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4" spans="1:20" ht="13.5" thickBot="1" x14ac:dyDescent="0.3"/>
    <row r="5" spans="1:20" s="6" customFormat="1" ht="12.75" customHeight="1" x14ac:dyDescent="0.25">
      <c r="A5" s="90" t="s">
        <v>0</v>
      </c>
      <c r="B5" s="92" t="s">
        <v>56</v>
      </c>
      <c r="C5" s="94" t="s">
        <v>40</v>
      </c>
      <c r="D5" s="94" t="s">
        <v>1</v>
      </c>
      <c r="E5" s="96" t="s">
        <v>2</v>
      </c>
      <c r="F5" s="94" t="s">
        <v>3</v>
      </c>
      <c r="G5" s="92" t="s">
        <v>4</v>
      </c>
      <c r="H5" s="92"/>
      <c r="I5" s="92" t="s">
        <v>12</v>
      </c>
      <c r="J5" s="92"/>
      <c r="K5" s="92"/>
      <c r="L5" s="92"/>
      <c r="M5" s="92"/>
      <c r="N5" s="92"/>
      <c r="O5" s="92"/>
      <c r="P5" s="92"/>
      <c r="Q5" s="92"/>
      <c r="R5" s="98"/>
      <c r="S5" s="99"/>
      <c r="T5" s="5"/>
    </row>
    <row r="6" spans="1:20" s="7" customFormat="1" ht="39" customHeight="1" thickBot="1" x14ac:dyDescent="0.3">
      <c r="A6" s="91"/>
      <c r="B6" s="93"/>
      <c r="C6" s="95"/>
      <c r="D6" s="95"/>
      <c r="E6" s="97"/>
      <c r="F6" s="95"/>
      <c r="G6" s="93"/>
      <c r="H6" s="93"/>
      <c r="I6" s="73" t="s">
        <v>47</v>
      </c>
      <c r="J6" s="73" t="s">
        <v>86</v>
      </c>
      <c r="K6" s="73" t="s">
        <v>48</v>
      </c>
      <c r="L6" s="73" t="s">
        <v>51</v>
      </c>
      <c r="M6" s="73" t="s">
        <v>52</v>
      </c>
      <c r="N6" s="73" t="s">
        <v>86</v>
      </c>
      <c r="O6" s="73" t="s">
        <v>54</v>
      </c>
      <c r="P6" s="8" t="s">
        <v>9</v>
      </c>
      <c r="Q6" s="8" t="s">
        <v>10</v>
      </c>
      <c r="R6" s="22" t="s">
        <v>11</v>
      </c>
      <c r="S6" s="9" t="s">
        <v>53</v>
      </c>
    </row>
    <row r="7" spans="1:20" ht="12.75" customHeight="1" x14ac:dyDescent="0.25">
      <c r="A7" s="100">
        <v>1</v>
      </c>
      <c r="B7" s="115" t="s">
        <v>35</v>
      </c>
      <c r="C7" s="112" t="s">
        <v>88</v>
      </c>
      <c r="D7" s="86" t="s">
        <v>41</v>
      </c>
      <c r="E7" s="80"/>
      <c r="F7" s="83" t="s">
        <v>46</v>
      </c>
      <c r="G7" s="86" t="s">
        <v>28</v>
      </c>
      <c r="H7" s="10" t="s">
        <v>29</v>
      </c>
      <c r="I7" s="74">
        <v>41330</v>
      </c>
      <c r="J7" s="75" t="s">
        <v>32</v>
      </c>
      <c r="K7" s="74">
        <f>I7+10</f>
        <v>41340</v>
      </c>
      <c r="L7" s="74">
        <f>K7+7</f>
        <v>41347</v>
      </c>
      <c r="M7" s="74">
        <f>L7+3</f>
        <v>41350</v>
      </c>
      <c r="N7" s="75" t="s">
        <v>32</v>
      </c>
      <c r="O7" s="74">
        <f>M7+5</f>
        <v>41355</v>
      </c>
      <c r="P7" s="11">
        <f>O7+5</f>
        <v>41360</v>
      </c>
      <c r="Q7" s="11">
        <f>P7+7</f>
        <v>41367</v>
      </c>
      <c r="R7" s="23"/>
      <c r="S7" s="13"/>
    </row>
    <row r="8" spans="1:20" ht="12.75" customHeight="1" x14ac:dyDescent="0.25">
      <c r="A8" s="101"/>
      <c r="B8" s="116"/>
      <c r="C8" s="113"/>
      <c r="D8" s="87"/>
      <c r="E8" s="81"/>
      <c r="F8" s="84"/>
      <c r="G8" s="87"/>
      <c r="H8" s="3" t="s">
        <v>30</v>
      </c>
      <c r="I8" s="76">
        <v>41338</v>
      </c>
      <c r="J8" s="77"/>
      <c r="K8" s="77">
        <f>I8+1</f>
        <v>41339</v>
      </c>
      <c r="L8" s="77"/>
      <c r="M8" s="77"/>
      <c r="N8" s="77"/>
      <c r="O8" s="77"/>
      <c r="P8" s="4"/>
      <c r="Q8" s="4"/>
      <c r="R8" s="24"/>
      <c r="S8" s="14"/>
    </row>
    <row r="9" spans="1:20" ht="12.75" customHeight="1" thickBot="1" x14ac:dyDescent="0.3">
      <c r="A9" s="102"/>
      <c r="B9" s="117"/>
      <c r="C9" s="114"/>
      <c r="D9" s="88"/>
      <c r="E9" s="82"/>
      <c r="F9" s="85"/>
      <c r="G9" s="88"/>
      <c r="H9" s="15" t="s">
        <v>31</v>
      </c>
      <c r="I9" s="78"/>
      <c r="J9" s="78"/>
      <c r="K9" s="78"/>
      <c r="L9" s="78"/>
      <c r="M9" s="78"/>
      <c r="N9" s="78"/>
      <c r="O9" s="78"/>
      <c r="P9" s="16"/>
      <c r="Q9" s="16"/>
      <c r="R9" s="25"/>
      <c r="S9" s="17"/>
    </row>
    <row r="10" spans="1:20" ht="12.75" customHeight="1" x14ac:dyDescent="0.25">
      <c r="A10" s="100">
        <v>2</v>
      </c>
      <c r="B10" s="103" t="s">
        <v>36</v>
      </c>
      <c r="C10" s="112" t="s">
        <v>88</v>
      </c>
      <c r="D10" s="86" t="s">
        <v>42</v>
      </c>
      <c r="E10" s="80"/>
      <c r="F10" s="83" t="s">
        <v>46</v>
      </c>
      <c r="G10" s="86" t="s">
        <v>28</v>
      </c>
      <c r="H10" s="10" t="s">
        <v>29</v>
      </c>
      <c r="I10" s="74">
        <v>41330</v>
      </c>
      <c r="J10" s="75" t="s">
        <v>32</v>
      </c>
      <c r="K10" s="74">
        <f>I10+10</f>
        <v>41340</v>
      </c>
      <c r="L10" s="74">
        <f>K10+7</f>
        <v>41347</v>
      </c>
      <c r="M10" s="74">
        <f>L10+3</f>
        <v>41350</v>
      </c>
      <c r="N10" s="75" t="s">
        <v>32</v>
      </c>
      <c r="O10" s="74">
        <f>M10+5</f>
        <v>41355</v>
      </c>
      <c r="P10" s="11">
        <f>O10+5</f>
        <v>41360</v>
      </c>
      <c r="Q10" s="11">
        <f>P10+7</f>
        <v>41367</v>
      </c>
      <c r="R10" s="23"/>
      <c r="S10" s="13"/>
    </row>
    <row r="11" spans="1:20" ht="12.75" customHeight="1" x14ac:dyDescent="0.25">
      <c r="A11" s="101"/>
      <c r="B11" s="104"/>
      <c r="C11" s="113"/>
      <c r="D11" s="87"/>
      <c r="E11" s="81"/>
      <c r="F11" s="84"/>
      <c r="G11" s="87"/>
      <c r="H11" s="3" t="s">
        <v>30</v>
      </c>
      <c r="I11" s="76">
        <v>41338</v>
      </c>
      <c r="J11" s="77"/>
      <c r="K11" s="77">
        <f>I11+2</f>
        <v>41340</v>
      </c>
      <c r="L11" s="77"/>
      <c r="M11" s="77"/>
      <c r="N11" s="77"/>
      <c r="O11" s="77"/>
      <c r="P11" s="4"/>
      <c r="Q11" s="4"/>
      <c r="R11" s="24"/>
      <c r="S11" s="14"/>
    </row>
    <row r="12" spans="1:20" ht="12.75" customHeight="1" thickBot="1" x14ac:dyDescent="0.3">
      <c r="A12" s="102"/>
      <c r="B12" s="105"/>
      <c r="C12" s="114"/>
      <c r="D12" s="88"/>
      <c r="E12" s="82"/>
      <c r="F12" s="85"/>
      <c r="G12" s="88"/>
      <c r="H12" s="15" t="s">
        <v>31</v>
      </c>
      <c r="I12" s="78"/>
      <c r="J12" s="78"/>
      <c r="K12" s="78"/>
      <c r="L12" s="78"/>
      <c r="M12" s="78"/>
      <c r="N12" s="78"/>
      <c r="O12" s="78"/>
      <c r="P12" s="16"/>
      <c r="Q12" s="16"/>
      <c r="R12" s="25"/>
      <c r="S12" s="17"/>
    </row>
    <row r="13" spans="1:20" ht="12.75" customHeight="1" x14ac:dyDescent="0.25">
      <c r="A13" s="100">
        <v>3</v>
      </c>
      <c r="B13" s="118" t="s">
        <v>37</v>
      </c>
      <c r="C13" s="112" t="s">
        <v>88</v>
      </c>
      <c r="D13" s="86" t="s">
        <v>43</v>
      </c>
      <c r="E13" s="80"/>
      <c r="F13" s="83" t="s">
        <v>46</v>
      </c>
      <c r="G13" s="86" t="s">
        <v>28</v>
      </c>
      <c r="H13" s="10" t="s">
        <v>29</v>
      </c>
      <c r="I13" s="74">
        <v>41330</v>
      </c>
      <c r="J13" s="75" t="s">
        <v>32</v>
      </c>
      <c r="K13" s="74">
        <f>I13+10</f>
        <v>41340</v>
      </c>
      <c r="L13" s="74">
        <f>K13+7</f>
        <v>41347</v>
      </c>
      <c r="M13" s="74">
        <f>L13+3</f>
        <v>41350</v>
      </c>
      <c r="N13" s="75" t="s">
        <v>32</v>
      </c>
      <c r="O13" s="74">
        <f>M13+5</f>
        <v>41355</v>
      </c>
      <c r="P13" s="11">
        <f>O13+5</f>
        <v>41360</v>
      </c>
      <c r="Q13" s="11">
        <f>P13+7</f>
        <v>41367</v>
      </c>
      <c r="R13" s="23"/>
      <c r="S13" s="13"/>
    </row>
    <row r="14" spans="1:20" ht="12.75" customHeight="1" x14ac:dyDescent="0.25">
      <c r="A14" s="101"/>
      <c r="B14" s="119"/>
      <c r="C14" s="113"/>
      <c r="D14" s="87"/>
      <c r="E14" s="81"/>
      <c r="F14" s="84"/>
      <c r="G14" s="87"/>
      <c r="H14" s="3" t="s">
        <v>30</v>
      </c>
      <c r="I14" s="76">
        <v>41338</v>
      </c>
      <c r="J14" s="77"/>
      <c r="K14" s="77">
        <f>I14+2</f>
        <v>41340</v>
      </c>
      <c r="L14" s="77"/>
      <c r="M14" s="77"/>
      <c r="N14" s="77"/>
      <c r="O14" s="77"/>
      <c r="P14" s="4"/>
      <c r="Q14" s="4"/>
      <c r="R14" s="24"/>
      <c r="S14" s="14"/>
    </row>
    <row r="15" spans="1:20" ht="12.75" customHeight="1" thickBot="1" x14ac:dyDescent="0.3">
      <c r="A15" s="102"/>
      <c r="B15" s="120"/>
      <c r="C15" s="114"/>
      <c r="D15" s="88"/>
      <c r="E15" s="82"/>
      <c r="F15" s="85"/>
      <c r="G15" s="88"/>
      <c r="H15" s="15" t="s">
        <v>31</v>
      </c>
      <c r="I15" s="78"/>
      <c r="J15" s="78"/>
      <c r="K15" s="78"/>
      <c r="L15" s="78"/>
      <c r="M15" s="78"/>
      <c r="N15" s="78"/>
      <c r="O15" s="78"/>
      <c r="P15" s="16"/>
      <c r="Q15" s="16"/>
      <c r="R15" s="25"/>
      <c r="S15" s="17"/>
    </row>
    <row r="16" spans="1:20" ht="12.75" customHeight="1" x14ac:dyDescent="0.25">
      <c r="A16" s="100">
        <v>4</v>
      </c>
      <c r="B16" s="106" t="s">
        <v>38</v>
      </c>
      <c r="C16" s="112" t="s">
        <v>88</v>
      </c>
      <c r="D16" s="86" t="s">
        <v>44</v>
      </c>
      <c r="E16" s="80"/>
      <c r="F16" s="83" t="s">
        <v>46</v>
      </c>
      <c r="G16" s="86" t="s">
        <v>28</v>
      </c>
      <c r="H16" s="10" t="s">
        <v>29</v>
      </c>
      <c r="I16" s="74">
        <v>41330</v>
      </c>
      <c r="J16" s="75" t="s">
        <v>32</v>
      </c>
      <c r="K16" s="74">
        <f>I16+10</f>
        <v>41340</v>
      </c>
      <c r="L16" s="74">
        <f>K16+7</f>
        <v>41347</v>
      </c>
      <c r="M16" s="74">
        <f>L16+3</f>
        <v>41350</v>
      </c>
      <c r="N16" s="75" t="s">
        <v>32</v>
      </c>
      <c r="O16" s="74">
        <f>M16+5</f>
        <v>41355</v>
      </c>
      <c r="P16" s="11">
        <f>O16+5</f>
        <v>41360</v>
      </c>
      <c r="Q16" s="11">
        <f>P16+7</f>
        <v>41367</v>
      </c>
      <c r="R16" s="23"/>
      <c r="S16" s="13"/>
    </row>
    <row r="17" spans="1:19" ht="12.75" customHeight="1" x14ac:dyDescent="0.25">
      <c r="A17" s="101"/>
      <c r="B17" s="107"/>
      <c r="C17" s="113"/>
      <c r="D17" s="87"/>
      <c r="E17" s="81"/>
      <c r="F17" s="84"/>
      <c r="G17" s="87"/>
      <c r="H17" s="3" t="s">
        <v>30</v>
      </c>
      <c r="I17" s="76">
        <v>41338</v>
      </c>
      <c r="J17" s="77"/>
      <c r="K17" s="77">
        <f>I17+2</f>
        <v>41340</v>
      </c>
      <c r="L17" s="77"/>
      <c r="M17" s="77"/>
      <c r="N17" s="77"/>
      <c r="O17" s="77"/>
      <c r="P17" s="4"/>
      <c r="Q17" s="4"/>
      <c r="R17" s="24"/>
      <c r="S17" s="14"/>
    </row>
    <row r="18" spans="1:19" ht="12.75" customHeight="1" thickBot="1" x14ac:dyDescent="0.3">
      <c r="A18" s="102"/>
      <c r="B18" s="108"/>
      <c r="C18" s="114"/>
      <c r="D18" s="88"/>
      <c r="E18" s="82"/>
      <c r="F18" s="85"/>
      <c r="G18" s="88"/>
      <c r="H18" s="15" t="s">
        <v>31</v>
      </c>
      <c r="I18" s="78"/>
      <c r="J18" s="78"/>
      <c r="K18" s="78"/>
      <c r="L18" s="78"/>
      <c r="M18" s="78"/>
      <c r="N18" s="78"/>
      <c r="O18" s="78"/>
      <c r="P18" s="16"/>
      <c r="Q18" s="16"/>
      <c r="R18" s="25"/>
      <c r="S18" s="17"/>
    </row>
    <row r="19" spans="1:19" ht="12.75" customHeight="1" x14ac:dyDescent="0.25">
      <c r="A19" s="100">
        <v>5</v>
      </c>
      <c r="B19" s="115" t="s">
        <v>39</v>
      </c>
      <c r="C19" s="112" t="s">
        <v>88</v>
      </c>
      <c r="D19" s="86" t="s">
        <v>45</v>
      </c>
      <c r="E19" s="80"/>
      <c r="F19" s="83" t="s">
        <v>46</v>
      </c>
      <c r="G19" s="86" t="s">
        <v>28</v>
      </c>
      <c r="H19" s="10" t="s">
        <v>29</v>
      </c>
      <c r="I19" s="74">
        <v>41330</v>
      </c>
      <c r="J19" s="75" t="s">
        <v>32</v>
      </c>
      <c r="K19" s="74">
        <f>I19+10</f>
        <v>41340</v>
      </c>
      <c r="L19" s="74">
        <f>K19+7</f>
        <v>41347</v>
      </c>
      <c r="M19" s="74">
        <f>L19+3</f>
        <v>41350</v>
      </c>
      <c r="N19" s="75" t="s">
        <v>32</v>
      </c>
      <c r="O19" s="74">
        <f>M19+5</f>
        <v>41355</v>
      </c>
      <c r="P19" s="11">
        <f>O19+5</f>
        <v>41360</v>
      </c>
      <c r="Q19" s="11">
        <f>P19+7</f>
        <v>41367</v>
      </c>
      <c r="R19" s="23"/>
      <c r="S19" s="13"/>
    </row>
    <row r="20" spans="1:19" ht="12.75" customHeight="1" x14ac:dyDescent="0.25">
      <c r="A20" s="101"/>
      <c r="B20" s="116"/>
      <c r="C20" s="113"/>
      <c r="D20" s="87"/>
      <c r="E20" s="81"/>
      <c r="F20" s="84"/>
      <c r="G20" s="87"/>
      <c r="H20" s="3" t="s">
        <v>30</v>
      </c>
      <c r="I20" s="76">
        <v>41338</v>
      </c>
      <c r="J20" s="77"/>
      <c r="K20" s="77">
        <f>I20+2</f>
        <v>41340</v>
      </c>
      <c r="L20" s="77"/>
      <c r="M20" s="77"/>
      <c r="N20" s="77"/>
      <c r="O20" s="77"/>
      <c r="P20" s="4"/>
      <c r="Q20" s="4"/>
      <c r="R20" s="24"/>
      <c r="S20" s="14"/>
    </row>
    <row r="21" spans="1:19" ht="12.75" customHeight="1" thickBot="1" x14ac:dyDescent="0.3">
      <c r="A21" s="102"/>
      <c r="B21" s="117"/>
      <c r="C21" s="114"/>
      <c r="D21" s="88"/>
      <c r="E21" s="82"/>
      <c r="F21" s="85"/>
      <c r="G21" s="88"/>
      <c r="H21" s="15" t="s">
        <v>31</v>
      </c>
      <c r="I21" s="78"/>
      <c r="J21" s="78"/>
      <c r="K21" s="78"/>
      <c r="L21" s="78"/>
      <c r="M21" s="78"/>
      <c r="N21" s="78"/>
      <c r="O21" s="78"/>
      <c r="P21" s="16"/>
      <c r="Q21" s="16"/>
      <c r="R21" s="25"/>
      <c r="S21" s="17"/>
    </row>
    <row r="22" spans="1:19" ht="12.75" customHeight="1" thickBot="1" x14ac:dyDescent="0.3">
      <c r="A22" s="109" t="s">
        <v>33</v>
      </c>
      <c r="B22" s="110"/>
      <c r="C22" s="110"/>
      <c r="D22" s="111"/>
      <c r="E22" s="18"/>
      <c r="F22" s="19"/>
      <c r="G22" s="20"/>
      <c r="H22" s="20"/>
      <c r="I22" s="79"/>
      <c r="J22" s="79"/>
      <c r="K22" s="79"/>
      <c r="L22" s="79"/>
      <c r="M22" s="79"/>
      <c r="N22" s="79"/>
      <c r="O22" s="79"/>
      <c r="P22" s="20"/>
      <c r="Q22" s="20"/>
      <c r="R22" s="20"/>
      <c r="S22" s="21"/>
    </row>
    <row r="23" spans="1:19" ht="12.75" customHeight="1" x14ac:dyDescent="0.25"/>
    <row r="24" spans="1:19" ht="12.75" customHeight="1" x14ac:dyDescent="0.25"/>
    <row r="25" spans="1:19" ht="12.75" customHeight="1" x14ac:dyDescent="0.25"/>
    <row r="26" spans="1:19" ht="12.75" customHeight="1" x14ac:dyDescent="0.25"/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</sheetData>
  <mergeCells count="46">
    <mergeCell ref="A22:D22"/>
    <mergeCell ref="C5:C6"/>
    <mergeCell ref="C7:C9"/>
    <mergeCell ref="C10:C12"/>
    <mergeCell ref="C13:C15"/>
    <mergeCell ref="C16:C18"/>
    <mergeCell ref="C19:C21"/>
    <mergeCell ref="A19:A21"/>
    <mergeCell ref="B19:B21"/>
    <mergeCell ref="D19:D21"/>
    <mergeCell ref="A13:A15"/>
    <mergeCell ref="B13:B15"/>
    <mergeCell ref="D13:D15"/>
    <mergeCell ref="A7:A9"/>
    <mergeCell ref="B7:B9"/>
    <mergeCell ref="D7:D9"/>
    <mergeCell ref="E19:E21"/>
    <mergeCell ref="F19:F21"/>
    <mergeCell ref="G19:G21"/>
    <mergeCell ref="A16:A18"/>
    <mergeCell ref="B16:B18"/>
    <mergeCell ref="D16:D18"/>
    <mergeCell ref="E16:E18"/>
    <mergeCell ref="F16:F18"/>
    <mergeCell ref="G16:G18"/>
    <mergeCell ref="E13:E15"/>
    <mergeCell ref="F13:F15"/>
    <mergeCell ref="G13:G15"/>
    <mergeCell ref="A10:A12"/>
    <mergeCell ref="B10:B12"/>
    <mergeCell ref="D10:D12"/>
    <mergeCell ref="E10:E12"/>
    <mergeCell ref="F10:F12"/>
    <mergeCell ref="G10:G12"/>
    <mergeCell ref="E7:E9"/>
    <mergeCell ref="F7:F9"/>
    <mergeCell ref="G7:G9"/>
    <mergeCell ref="A1:S1"/>
    <mergeCell ref="A5:A6"/>
    <mergeCell ref="B5:B6"/>
    <mergeCell ref="D5:D6"/>
    <mergeCell ref="E5:E6"/>
    <mergeCell ref="F5:F6"/>
    <mergeCell ref="G5:G6"/>
    <mergeCell ref="H5:H6"/>
    <mergeCell ref="I5:S5"/>
  </mergeCells>
  <pageMargins left="0.25" right="0.25" top="0.75" bottom="0.2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D7" sqref="D7:D28"/>
    </sheetView>
  </sheetViews>
  <sheetFormatPr defaultColWidth="9.140625" defaultRowHeight="12.75" x14ac:dyDescent="0.25"/>
  <cols>
    <col min="1" max="1" width="6.42578125" style="1" customWidth="1"/>
    <col min="2" max="2" width="13.42578125" style="1" customWidth="1"/>
    <col min="3" max="3" width="8.85546875" style="1" customWidth="1"/>
    <col min="4" max="4" width="13.85546875" style="2" customWidth="1"/>
    <col min="5" max="5" width="10.42578125" style="1" customWidth="1"/>
    <col min="6" max="6" width="10.85546875" style="1" customWidth="1"/>
    <col min="7" max="7" width="7.5703125" style="1" customWidth="1"/>
    <col min="8" max="11" width="8.85546875" style="1" customWidth="1"/>
    <col min="12" max="12" width="9.140625" style="1" customWidth="1"/>
    <col min="13" max="13" width="10.140625" style="1" customWidth="1"/>
    <col min="14" max="14" width="9.28515625" style="1" customWidth="1"/>
    <col min="15" max="15" width="9.42578125" style="1" customWidth="1"/>
    <col min="16" max="16" width="9.140625" style="1" customWidth="1"/>
    <col min="17" max="17" width="9.7109375" style="72" customWidth="1"/>
    <col min="18" max="18" width="6.7109375" style="1" customWidth="1"/>
    <col min="19" max="19" width="7.85546875" style="1" customWidth="1"/>
    <col min="20" max="20" width="8.85546875" style="1" customWidth="1"/>
    <col min="21" max="16384" width="9.140625" style="1"/>
  </cols>
  <sheetData>
    <row r="1" spans="1:20" ht="18.75" x14ac:dyDescent="0.2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4" spans="1:20" ht="13.5" thickBot="1" x14ac:dyDescent="0.3"/>
    <row r="5" spans="1:20" s="6" customFormat="1" ht="12.75" customHeight="1" x14ac:dyDescent="0.25">
      <c r="A5" s="90" t="s">
        <v>0</v>
      </c>
      <c r="B5" s="92" t="s">
        <v>56</v>
      </c>
      <c r="C5" s="94" t="s">
        <v>1</v>
      </c>
      <c r="D5" s="96" t="s">
        <v>2</v>
      </c>
      <c r="E5" s="94" t="s">
        <v>3</v>
      </c>
      <c r="F5" s="92" t="s">
        <v>4</v>
      </c>
      <c r="G5" s="92"/>
      <c r="H5" s="92" t="s">
        <v>12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9"/>
      <c r="T5" s="5"/>
    </row>
    <row r="6" spans="1:20" s="7" customFormat="1" ht="39" customHeight="1" thickBot="1" x14ac:dyDescent="0.3">
      <c r="A6" s="91"/>
      <c r="B6" s="93"/>
      <c r="C6" s="95"/>
      <c r="D6" s="97"/>
      <c r="E6" s="95"/>
      <c r="F6" s="93"/>
      <c r="G6" s="93"/>
      <c r="H6" s="71" t="s">
        <v>49</v>
      </c>
      <c r="I6" s="71" t="s">
        <v>86</v>
      </c>
      <c r="J6" s="71" t="s">
        <v>5</v>
      </c>
      <c r="K6" s="71" t="s">
        <v>50</v>
      </c>
      <c r="L6" s="71" t="s">
        <v>6</v>
      </c>
      <c r="M6" s="71" t="s">
        <v>7</v>
      </c>
      <c r="N6" s="71" t="s">
        <v>86</v>
      </c>
      <c r="O6" s="71" t="s">
        <v>8</v>
      </c>
      <c r="P6" s="71" t="s">
        <v>9</v>
      </c>
      <c r="Q6" s="73" t="s">
        <v>85</v>
      </c>
      <c r="R6" s="71" t="s">
        <v>10</v>
      </c>
      <c r="S6" s="9" t="s">
        <v>11</v>
      </c>
    </row>
    <row r="7" spans="1:20" ht="20.100000000000001" customHeight="1" x14ac:dyDescent="0.25">
      <c r="A7" s="121">
        <v>1</v>
      </c>
      <c r="B7" s="127" t="s">
        <v>87</v>
      </c>
      <c r="C7" s="130" t="s">
        <v>19</v>
      </c>
      <c r="D7" s="133"/>
      <c r="E7" s="83" t="s">
        <v>26</v>
      </c>
      <c r="F7" s="124" t="s">
        <v>90</v>
      </c>
      <c r="G7" s="69" t="s">
        <v>29</v>
      </c>
      <c r="H7" s="11">
        <v>41311</v>
      </c>
      <c r="I7" s="11">
        <f>H7+7</f>
        <v>41318</v>
      </c>
      <c r="J7" s="11">
        <f>I7+3</f>
        <v>41321</v>
      </c>
      <c r="K7" s="11">
        <f>J7+7</f>
        <v>41328</v>
      </c>
      <c r="L7" s="11">
        <f>K7+5</f>
        <v>41333</v>
      </c>
      <c r="M7" s="11">
        <f>L7+5</f>
        <v>41338</v>
      </c>
      <c r="N7" s="11">
        <f t="shared" ref="N7" si="0">M7+7</f>
        <v>41345</v>
      </c>
      <c r="O7" s="11">
        <f>N7+5</f>
        <v>41350</v>
      </c>
      <c r="P7" s="11">
        <f>O7+5</f>
        <v>41355</v>
      </c>
      <c r="Q7" s="74">
        <v>41728</v>
      </c>
      <c r="R7" s="12"/>
      <c r="S7" s="13"/>
    </row>
    <row r="8" spans="1:20" ht="20.100000000000001" customHeight="1" x14ac:dyDescent="0.25">
      <c r="A8" s="122"/>
      <c r="B8" s="128"/>
      <c r="C8" s="131"/>
      <c r="D8" s="134"/>
      <c r="E8" s="84"/>
      <c r="F8" s="125"/>
      <c r="G8" s="3" t="s">
        <v>30</v>
      </c>
      <c r="H8" s="4"/>
      <c r="I8" s="4"/>
      <c r="J8" s="4"/>
      <c r="K8" s="4"/>
      <c r="L8" s="4"/>
      <c r="M8" s="4"/>
      <c r="N8" s="4"/>
      <c r="O8" s="4"/>
      <c r="P8" s="4"/>
      <c r="Q8" s="77"/>
      <c r="R8" s="4"/>
      <c r="S8" s="14"/>
    </row>
    <row r="9" spans="1:20" ht="20.100000000000001" customHeight="1" thickBot="1" x14ac:dyDescent="0.3">
      <c r="A9" s="123"/>
      <c r="B9" s="129"/>
      <c r="C9" s="132"/>
      <c r="D9" s="135"/>
      <c r="E9" s="85"/>
      <c r="F9" s="126"/>
      <c r="G9" s="70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78"/>
      <c r="R9" s="16"/>
      <c r="S9" s="17"/>
    </row>
    <row r="10" spans="1:20" ht="20.100000000000001" customHeight="1" x14ac:dyDescent="0.25">
      <c r="A10" s="121">
        <v>2</v>
      </c>
      <c r="B10" s="103" t="s">
        <v>13</v>
      </c>
      <c r="C10" s="86" t="s">
        <v>20</v>
      </c>
      <c r="D10" s="80"/>
      <c r="E10" s="83" t="s">
        <v>26</v>
      </c>
      <c r="F10" s="86" t="s">
        <v>28</v>
      </c>
      <c r="G10" s="69" t="s">
        <v>29</v>
      </c>
      <c r="H10" s="11">
        <v>41311</v>
      </c>
      <c r="I10" s="69" t="s">
        <v>32</v>
      </c>
      <c r="J10" s="11">
        <v>41321</v>
      </c>
      <c r="K10" s="11">
        <f>J10+7</f>
        <v>41328</v>
      </c>
      <c r="L10" s="11">
        <f>K10+5</f>
        <v>41333</v>
      </c>
      <c r="M10" s="11">
        <f>L10+5</f>
        <v>41338</v>
      </c>
      <c r="N10" s="69" t="s">
        <v>32</v>
      </c>
      <c r="O10" s="11">
        <v>41348</v>
      </c>
      <c r="P10" s="11">
        <f>O10+5</f>
        <v>41353</v>
      </c>
      <c r="Q10" s="74">
        <v>41728</v>
      </c>
      <c r="R10" s="12"/>
      <c r="S10" s="13"/>
    </row>
    <row r="11" spans="1:20" ht="20.100000000000001" customHeight="1" x14ac:dyDescent="0.25">
      <c r="A11" s="122"/>
      <c r="B11" s="104"/>
      <c r="C11" s="87"/>
      <c r="D11" s="81"/>
      <c r="E11" s="84"/>
      <c r="F11" s="87"/>
      <c r="G11" s="3" t="s">
        <v>30</v>
      </c>
      <c r="H11" s="4"/>
      <c r="I11" s="4"/>
      <c r="J11" s="4"/>
      <c r="K11" s="4"/>
      <c r="L11" s="4"/>
      <c r="M11" s="4"/>
      <c r="N11" s="4"/>
      <c r="O11" s="4"/>
      <c r="P11" s="4"/>
      <c r="Q11" s="77"/>
      <c r="R11" s="4"/>
      <c r="S11" s="14"/>
    </row>
    <row r="12" spans="1:20" ht="20.100000000000001" customHeight="1" thickBot="1" x14ac:dyDescent="0.3">
      <c r="A12" s="123"/>
      <c r="B12" s="105"/>
      <c r="C12" s="88"/>
      <c r="D12" s="82"/>
      <c r="E12" s="85"/>
      <c r="F12" s="88"/>
      <c r="G12" s="70" t="s">
        <v>31</v>
      </c>
      <c r="H12" s="16"/>
      <c r="I12" s="16"/>
      <c r="J12" s="16"/>
      <c r="K12" s="16"/>
      <c r="L12" s="16"/>
      <c r="M12" s="16"/>
      <c r="N12" s="16"/>
      <c r="O12" s="16"/>
      <c r="P12" s="16"/>
      <c r="Q12" s="78"/>
      <c r="R12" s="16"/>
      <c r="S12" s="17"/>
    </row>
    <row r="13" spans="1:20" ht="20.100000000000001" customHeight="1" x14ac:dyDescent="0.25">
      <c r="A13" s="121">
        <v>3</v>
      </c>
      <c r="B13" s="103" t="s">
        <v>14</v>
      </c>
      <c r="C13" s="86" t="s">
        <v>21</v>
      </c>
      <c r="D13" s="80"/>
      <c r="E13" s="83" t="s">
        <v>80</v>
      </c>
      <c r="F13" s="86" t="s">
        <v>28</v>
      </c>
      <c r="G13" s="69" t="s">
        <v>29</v>
      </c>
      <c r="H13" s="11">
        <v>41311</v>
      </c>
      <c r="I13" s="69" t="s">
        <v>32</v>
      </c>
      <c r="J13" s="11">
        <v>41323</v>
      </c>
      <c r="K13" s="11">
        <f>J13+7</f>
        <v>41330</v>
      </c>
      <c r="L13" s="11">
        <f>K13+5</f>
        <v>41335</v>
      </c>
      <c r="M13" s="11">
        <f>L13+5</f>
        <v>41340</v>
      </c>
      <c r="N13" s="69" t="s">
        <v>32</v>
      </c>
      <c r="O13" s="11">
        <v>41350</v>
      </c>
      <c r="P13" s="11">
        <f>O13+5</f>
        <v>41355</v>
      </c>
      <c r="Q13" s="74">
        <v>41728</v>
      </c>
      <c r="R13" s="12"/>
      <c r="S13" s="13"/>
    </row>
    <row r="14" spans="1:20" ht="20.100000000000001" customHeight="1" x14ac:dyDescent="0.25">
      <c r="A14" s="122"/>
      <c r="B14" s="104"/>
      <c r="C14" s="87"/>
      <c r="D14" s="81"/>
      <c r="E14" s="84"/>
      <c r="F14" s="87"/>
      <c r="G14" s="3" t="s">
        <v>30</v>
      </c>
      <c r="H14" s="4"/>
      <c r="I14" s="4"/>
      <c r="J14" s="4"/>
      <c r="K14" s="4"/>
      <c r="L14" s="4"/>
      <c r="M14" s="4"/>
      <c r="N14" s="4"/>
      <c r="O14" s="4"/>
      <c r="P14" s="4"/>
      <c r="Q14" s="77"/>
      <c r="R14" s="4"/>
      <c r="S14" s="14"/>
    </row>
    <row r="15" spans="1:20" ht="20.100000000000001" customHeight="1" thickBot="1" x14ac:dyDescent="0.3">
      <c r="A15" s="123"/>
      <c r="B15" s="105"/>
      <c r="C15" s="88"/>
      <c r="D15" s="82"/>
      <c r="E15" s="85"/>
      <c r="F15" s="88"/>
      <c r="G15" s="70" t="s">
        <v>31</v>
      </c>
      <c r="H15" s="16"/>
      <c r="I15" s="16"/>
      <c r="J15" s="16"/>
      <c r="K15" s="16"/>
      <c r="L15" s="16"/>
      <c r="M15" s="16"/>
      <c r="N15" s="16"/>
      <c r="O15" s="16"/>
      <c r="P15" s="16"/>
      <c r="Q15" s="78"/>
      <c r="R15" s="16"/>
      <c r="S15" s="17"/>
    </row>
    <row r="16" spans="1:20" ht="20.100000000000001" customHeight="1" x14ac:dyDescent="0.25">
      <c r="A16" s="121">
        <v>4</v>
      </c>
      <c r="B16" s="103" t="s">
        <v>15</v>
      </c>
      <c r="C16" s="86" t="s">
        <v>22</v>
      </c>
      <c r="D16" s="80"/>
      <c r="E16" s="83" t="s">
        <v>26</v>
      </c>
      <c r="F16" s="86" t="s">
        <v>28</v>
      </c>
      <c r="G16" s="69" t="s">
        <v>29</v>
      </c>
      <c r="H16" s="11">
        <v>41311</v>
      </c>
      <c r="I16" s="69" t="s">
        <v>32</v>
      </c>
      <c r="J16" s="11">
        <v>41323</v>
      </c>
      <c r="K16" s="11">
        <f>J16+7</f>
        <v>41330</v>
      </c>
      <c r="L16" s="11">
        <f>K16+5</f>
        <v>41335</v>
      </c>
      <c r="M16" s="11">
        <f>L16+5</f>
        <v>41340</v>
      </c>
      <c r="N16" s="69" t="s">
        <v>32</v>
      </c>
      <c r="O16" s="11">
        <v>41350</v>
      </c>
      <c r="P16" s="11">
        <f>O16+5</f>
        <v>41355</v>
      </c>
      <c r="Q16" s="74">
        <v>41728</v>
      </c>
      <c r="R16" s="12"/>
      <c r="S16" s="13"/>
    </row>
    <row r="17" spans="1:19" ht="20.100000000000001" customHeight="1" x14ac:dyDescent="0.25">
      <c r="A17" s="122"/>
      <c r="B17" s="104"/>
      <c r="C17" s="87"/>
      <c r="D17" s="81"/>
      <c r="E17" s="84"/>
      <c r="F17" s="87"/>
      <c r="G17" s="3" t="s">
        <v>30</v>
      </c>
      <c r="H17" s="4"/>
      <c r="I17" s="4"/>
      <c r="J17" s="4"/>
      <c r="K17" s="4"/>
      <c r="L17" s="4"/>
      <c r="M17" s="4"/>
      <c r="N17" s="4"/>
      <c r="O17" s="4"/>
      <c r="P17" s="4"/>
      <c r="Q17" s="77"/>
      <c r="R17" s="4"/>
      <c r="S17" s="14"/>
    </row>
    <row r="18" spans="1:19" ht="20.100000000000001" customHeight="1" thickBot="1" x14ac:dyDescent="0.3">
      <c r="A18" s="123"/>
      <c r="B18" s="105"/>
      <c r="C18" s="88"/>
      <c r="D18" s="82"/>
      <c r="E18" s="85"/>
      <c r="F18" s="88"/>
      <c r="G18" s="70" t="s">
        <v>31</v>
      </c>
      <c r="H18" s="16"/>
      <c r="I18" s="16"/>
      <c r="J18" s="16"/>
      <c r="K18" s="16"/>
      <c r="L18" s="16"/>
      <c r="M18" s="16"/>
      <c r="N18" s="16"/>
      <c r="O18" s="16"/>
      <c r="P18" s="16"/>
      <c r="Q18" s="78"/>
      <c r="R18" s="16"/>
      <c r="S18" s="17"/>
    </row>
    <row r="19" spans="1:19" ht="20.100000000000001" customHeight="1" x14ac:dyDescent="0.25">
      <c r="A19" s="121">
        <v>5</v>
      </c>
      <c r="B19" s="115" t="s">
        <v>16</v>
      </c>
      <c r="C19" s="86" t="s">
        <v>23</v>
      </c>
      <c r="D19" s="80"/>
      <c r="E19" s="83" t="s">
        <v>80</v>
      </c>
      <c r="F19" s="86" t="s">
        <v>28</v>
      </c>
      <c r="G19" s="69" t="s">
        <v>29</v>
      </c>
      <c r="H19" s="11">
        <v>41311</v>
      </c>
      <c r="I19" s="69" t="s">
        <v>32</v>
      </c>
      <c r="J19" s="11">
        <v>41323</v>
      </c>
      <c r="K19" s="11">
        <f>J19+7</f>
        <v>41330</v>
      </c>
      <c r="L19" s="11">
        <f>K19+5</f>
        <v>41335</v>
      </c>
      <c r="M19" s="11">
        <f>L19+5</f>
        <v>41340</v>
      </c>
      <c r="N19" s="69" t="s">
        <v>32</v>
      </c>
      <c r="O19" s="11">
        <v>41350</v>
      </c>
      <c r="P19" s="11">
        <f>O19+5</f>
        <v>41355</v>
      </c>
      <c r="Q19" s="74">
        <v>41728</v>
      </c>
      <c r="R19" s="12"/>
      <c r="S19" s="13"/>
    </row>
    <row r="20" spans="1:19" ht="20.100000000000001" customHeight="1" x14ac:dyDescent="0.25">
      <c r="A20" s="122"/>
      <c r="B20" s="116"/>
      <c r="C20" s="87"/>
      <c r="D20" s="81"/>
      <c r="E20" s="84"/>
      <c r="F20" s="87"/>
      <c r="G20" s="3" t="s">
        <v>30</v>
      </c>
      <c r="H20" s="4"/>
      <c r="I20" s="4"/>
      <c r="J20" s="4"/>
      <c r="K20" s="4"/>
      <c r="L20" s="4"/>
      <c r="M20" s="4"/>
      <c r="N20" s="4"/>
      <c r="O20" s="4"/>
      <c r="P20" s="4"/>
      <c r="Q20" s="77"/>
      <c r="R20" s="4"/>
      <c r="S20" s="14"/>
    </row>
    <row r="21" spans="1:19" ht="20.100000000000001" customHeight="1" thickBot="1" x14ac:dyDescent="0.3">
      <c r="A21" s="123"/>
      <c r="B21" s="117"/>
      <c r="C21" s="88"/>
      <c r="D21" s="82"/>
      <c r="E21" s="85"/>
      <c r="F21" s="88"/>
      <c r="G21" s="70" t="s">
        <v>31</v>
      </c>
      <c r="H21" s="16"/>
      <c r="I21" s="16"/>
      <c r="J21" s="16"/>
      <c r="K21" s="16"/>
      <c r="L21" s="16"/>
      <c r="M21" s="16"/>
      <c r="N21" s="16"/>
      <c r="O21" s="16"/>
      <c r="P21" s="16"/>
      <c r="Q21" s="78"/>
      <c r="R21" s="16"/>
      <c r="S21" s="17"/>
    </row>
    <row r="22" spans="1:19" ht="20.100000000000001" customHeight="1" x14ac:dyDescent="0.25">
      <c r="A22" s="121">
        <v>6</v>
      </c>
      <c r="B22" s="118" t="s">
        <v>17</v>
      </c>
      <c r="C22" s="86" t="s">
        <v>24</v>
      </c>
      <c r="D22" s="80"/>
      <c r="E22" s="83" t="s">
        <v>26</v>
      </c>
      <c r="F22" s="86" t="s">
        <v>28</v>
      </c>
      <c r="G22" s="69" t="s">
        <v>29</v>
      </c>
      <c r="H22" s="11">
        <v>41311</v>
      </c>
      <c r="I22" s="69" t="s">
        <v>32</v>
      </c>
      <c r="J22" s="11">
        <v>41323</v>
      </c>
      <c r="K22" s="11">
        <f>J22+7</f>
        <v>41330</v>
      </c>
      <c r="L22" s="11">
        <f>K22+5</f>
        <v>41335</v>
      </c>
      <c r="M22" s="11">
        <f>L22+5</f>
        <v>41340</v>
      </c>
      <c r="N22" s="69" t="s">
        <v>32</v>
      </c>
      <c r="O22" s="11">
        <v>41350</v>
      </c>
      <c r="P22" s="11">
        <f>O22+5</f>
        <v>41355</v>
      </c>
      <c r="Q22" s="74">
        <v>41728</v>
      </c>
      <c r="R22" s="12"/>
      <c r="S22" s="13"/>
    </row>
    <row r="23" spans="1:19" ht="20.100000000000001" customHeight="1" x14ac:dyDescent="0.25">
      <c r="A23" s="122"/>
      <c r="B23" s="119"/>
      <c r="C23" s="87"/>
      <c r="D23" s="81"/>
      <c r="E23" s="84"/>
      <c r="F23" s="87"/>
      <c r="G23" s="3" t="s">
        <v>30</v>
      </c>
      <c r="H23" s="4"/>
      <c r="I23" s="4"/>
      <c r="J23" s="4"/>
      <c r="K23" s="4"/>
      <c r="L23" s="4"/>
      <c r="M23" s="4"/>
      <c r="N23" s="4"/>
      <c r="O23" s="4"/>
      <c r="P23" s="4"/>
      <c r="Q23" s="77"/>
      <c r="R23" s="4"/>
      <c r="S23" s="14"/>
    </row>
    <row r="24" spans="1:19" ht="20.100000000000001" customHeight="1" thickBot="1" x14ac:dyDescent="0.3">
      <c r="A24" s="123"/>
      <c r="B24" s="120"/>
      <c r="C24" s="88"/>
      <c r="D24" s="82"/>
      <c r="E24" s="85"/>
      <c r="F24" s="88"/>
      <c r="G24" s="70" t="s">
        <v>31</v>
      </c>
      <c r="H24" s="16"/>
      <c r="I24" s="16"/>
      <c r="J24" s="16"/>
      <c r="K24" s="16"/>
      <c r="L24" s="16"/>
      <c r="M24" s="16"/>
      <c r="N24" s="16"/>
      <c r="O24" s="16"/>
      <c r="P24" s="16"/>
      <c r="Q24" s="78"/>
      <c r="R24" s="16"/>
      <c r="S24" s="17"/>
    </row>
    <row r="25" spans="1:19" ht="20.100000000000001" customHeight="1" x14ac:dyDescent="0.25">
      <c r="A25" s="121">
        <v>7</v>
      </c>
      <c r="B25" s="115" t="s">
        <v>18</v>
      </c>
      <c r="C25" s="86" t="s">
        <v>25</v>
      </c>
      <c r="D25" s="80"/>
      <c r="E25" s="83" t="s">
        <v>26</v>
      </c>
      <c r="F25" s="86" t="s">
        <v>28</v>
      </c>
      <c r="G25" s="69" t="s">
        <v>29</v>
      </c>
      <c r="H25" s="11">
        <v>41311</v>
      </c>
      <c r="I25" s="69" t="s">
        <v>32</v>
      </c>
      <c r="J25" s="11">
        <v>41323</v>
      </c>
      <c r="K25" s="11">
        <f>J25+7</f>
        <v>41330</v>
      </c>
      <c r="L25" s="11">
        <f>K25+5</f>
        <v>41335</v>
      </c>
      <c r="M25" s="11">
        <f>L25+5</f>
        <v>41340</v>
      </c>
      <c r="N25" s="69" t="s">
        <v>32</v>
      </c>
      <c r="O25" s="11">
        <v>41350</v>
      </c>
      <c r="P25" s="11">
        <f>O25+5</f>
        <v>41355</v>
      </c>
      <c r="Q25" s="74">
        <v>41728</v>
      </c>
      <c r="R25" s="12"/>
      <c r="S25" s="13"/>
    </row>
    <row r="26" spans="1:19" ht="20.100000000000001" customHeight="1" x14ac:dyDescent="0.25">
      <c r="A26" s="122"/>
      <c r="B26" s="116"/>
      <c r="C26" s="87"/>
      <c r="D26" s="81"/>
      <c r="E26" s="84"/>
      <c r="F26" s="87"/>
      <c r="G26" s="3" t="s">
        <v>30</v>
      </c>
      <c r="H26" s="4"/>
      <c r="I26" s="4"/>
      <c r="J26" s="4"/>
      <c r="K26" s="4"/>
      <c r="L26" s="4"/>
      <c r="M26" s="4"/>
      <c r="N26" s="4"/>
      <c r="O26" s="4"/>
      <c r="P26" s="4"/>
      <c r="Q26" s="77"/>
      <c r="R26" s="4"/>
      <c r="S26" s="14"/>
    </row>
    <row r="27" spans="1:19" ht="20.100000000000001" customHeight="1" thickBot="1" x14ac:dyDescent="0.3">
      <c r="A27" s="123"/>
      <c r="B27" s="117"/>
      <c r="C27" s="88"/>
      <c r="D27" s="82"/>
      <c r="E27" s="85"/>
      <c r="F27" s="88"/>
      <c r="G27" s="70" t="s">
        <v>31</v>
      </c>
      <c r="H27" s="16"/>
      <c r="I27" s="16"/>
      <c r="J27" s="16"/>
      <c r="K27" s="16"/>
      <c r="L27" s="16"/>
      <c r="M27" s="16"/>
      <c r="N27" s="16"/>
      <c r="O27" s="16"/>
      <c r="P27" s="16"/>
      <c r="Q27" s="78"/>
      <c r="R27" s="16"/>
      <c r="S27" s="17"/>
    </row>
    <row r="28" spans="1:19" ht="20.100000000000001" customHeight="1" thickBot="1" x14ac:dyDescent="0.3">
      <c r="A28" s="109" t="s">
        <v>33</v>
      </c>
      <c r="B28" s="110"/>
      <c r="C28" s="111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9"/>
      <c r="R28" s="20"/>
      <c r="S28" s="21"/>
    </row>
    <row r="29" spans="1:19" ht="12.75" customHeight="1" x14ac:dyDescent="0.25"/>
    <row r="30" spans="1:19" ht="12.75" customHeight="1" x14ac:dyDescent="0.25"/>
    <row r="31" spans="1:19" ht="12.75" customHeight="1" x14ac:dyDescent="0.25">
      <c r="A31" s="62" t="s">
        <v>81</v>
      </c>
      <c r="B31" s="1" t="s">
        <v>83</v>
      </c>
    </row>
    <row r="32" spans="1:19" ht="12.75" customHeight="1" x14ac:dyDescent="0.25">
      <c r="A32" s="62" t="s">
        <v>82</v>
      </c>
      <c r="B32" s="1" t="s">
        <v>84</v>
      </c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</sheetData>
  <mergeCells count="52">
    <mergeCell ref="F7:F9"/>
    <mergeCell ref="A1:S1"/>
    <mergeCell ref="A5:A6"/>
    <mergeCell ref="B5:B6"/>
    <mergeCell ref="C5:C6"/>
    <mergeCell ref="D5:D6"/>
    <mergeCell ref="E5:E6"/>
    <mergeCell ref="F5:F6"/>
    <mergeCell ref="G5:G6"/>
    <mergeCell ref="H5:S5"/>
    <mergeCell ref="A7:A9"/>
    <mergeCell ref="B7:B9"/>
    <mergeCell ref="C7:C9"/>
    <mergeCell ref="D7:D9"/>
    <mergeCell ref="E7:E9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E25:E27"/>
    <mergeCell ref="F25:F27"/>
    <mergeCell ref="A22:A24"/>
    <mergeCell ref="B22:B24"/>
    <mergeCell ref="C22:C24"/>
    <mergeCell ref="D22:D24"/>
    <mergeCell ref="E22:E24"/>
    <mergeCell ref="F22:F24"/>
    <mergeCell ref="A28:C28"/>
    <mergeCell ref="A25:A27"/>
    <mergeCell ref="B25:B27"/>
    <mergeCell ref="C25:C27"/>
    <mergeCell ref="D25:D27"/>
  </mergeCells>
  <pageMargins left="0.25" right="0.25" top="0.75" bottom="0.2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11"/>
  <sheetViews>
    <sheetView zoomScale="90" zoomScaleNormal="90" zoomScaleSheetLayoutView="110" workbookViewId="0">
      <selection activeCell="D6" sqref="D6:D9"/>
    </sheetView>
  </sheetViews>
  <sheetFormatPr defaultColWidth="8.85546875" defaultRowHeight="12.75" x14ac:dyDescent="0.2"/>
  <cols>
    <col min="1" max="1" width="4.42578125" style="30" customWidth="1"/>
    <col min="2" max="2" width="10.5703125" style="30" customWidth="1"/>
    <col min="3" max="3" width="5" style="30" customWidth="1"/>
    <col min="4" max="4" width="11.5703125" style="30" customWidth="1"/>
    <col min="5" max="5" width="7.28515625" style="30" customWidth="1"/>
    <col min="6" max="6" width="23.28515625" style="30" customWidth="1"/>
    <col min="7" max="7" width="8" style="30" customWidth="1"/>
    <col min="8" max="9" width="9.140625" style="30" customWidth="1"/>
    <col min="10" max="10" width="8.85546875" style="30" customWidth="1"/>
    <col min="11" max="12" width="11.140625" style="30" customWidth="1"/>
    <col min="13" max="14" width="9.5703125" style="30" customWidth="1"/>
    <col min="15" max="15" width="11.85546875" style="30" customWidth="1"/>
    <col min="16" max="16" width="9.5703125" style="30" bestFit="1" customWidth="1"/>
    <col min="17" max="17" width="9.28515625" style="30" customWidth="1"/>
    <col min="18" max="18" width="14.140625" style="30" customWidth="1"/>
    <col min="19" max="19" width="9.140625" style="30" customWidth="1"/>
    <col min="20" max="20" width="8.42578125" style="30" customWidth="1"/>
    <col min="21" max="16384" width="8.85546875" style="30"/>
  </cols>
  <sheetData>
    <row r="1" spans="1:20" s="27" customFormat="1" ht="18.75" x14ac:dyDescent="0.3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26"/>
    </row>
    <row r="2" spans="1:20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ht="13.5" thickBot="1" x14ac:dyDescent="0.25">
      <c r="A3" s="31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33"/>
      <c r="R3" s="33"/>
      <c r="S3" s="33"/>
      <c r="T3" s="33"/>
    </row>
    <row r="4" spans="1:20" ht="12.75" customHeight="1" x14ac:dyDescent="0.2">
      <c r="A4" s="140" t="s">
        <v>0</v>
      </c>
      <c r="B4" s="142" t="s">
        <v>56</v>
      </c>
      <c r="C4" s="142" t="s">
        <v>57</v>
      </c>
      <c r="D4" s="145" t="s">
        <v>2</v>
      </c>
      <c r="E4" s="145" t="s">
        <v>3</v>
      </c>
      <c r="F4" s="145" t="s">
        <v>4</v>
      </c>
      <c r="G4" s="142"/>
      <c r="H4" s="147" t="s">
        <v>12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</row>
    <row r="5" spans="1:20" ht="51.75" thickBot="1" x14ac:dyDescent="0.25">
      <c r="A5" s="141"/>
      <c r="B5" s="143"/>
      <c r="C5" s="144"/>
      <c r="D5" s="146"/>
      <c r="E5" s="146"/>
      <c r="F5" s="146"/>
      <c r="G5" s="144"/>
      <c r="H5" s="35" t="s">
        <v>58</v>
      </c>
      <c r="I5" s="68" t="s">
        <v>86</v>
      </c>
      <c r="J5" s="35" t="s">
        <v>59</v>
      </c>
      <c r="K5" s="35" t="s">
        <v>60</v>
      </c>
      <c r="L5" s="35" t="s">
        <v>61</v>
      </c>
      <c r="M5" s="35" t="s">
        <v>62</v>
      </c>
      <c r="N5" s="35" t="s">
        <v>63</v>
      </c>
      <c r="O5" s="36" t="s">
        <v>64</v>
      </c>
      <c r="P5" s="68" t="s">
        <v>86</v>
      </c>
      <c r="Q5" s="35" t="s">
        <v>8</v>
      </c>
      <c r="R5" s="35" t="s">
        <v>65</v>
      </c>
      <c r="S5" s="37" t="s">
        <v>10</v>
      </c>
      <c r="T5" s="38" t="s">
        <v>66</v>
      </c>
    </row>
    <row r="6" spans="1:20" ht="20.100000000000001" customHeight="1" x14ac:dyDescent="0.2">
      <c r="A6" s="152">
        <v>1</v>
      </c>
      <c r="B6" s="155" t="s">
        <v>89</v>
      </c>
      <c r="C6" s="158" t="s">
        <v>67</v>
      </c>
      <c r="D6" s="136"/>
      <c r="E6" s="136" t="s">
        <v>27</v>
      </c>
      <c r="F6" s="124" t="s">
        <v>91</v>
      </c>
      <c r="G6" s="39" t="s">
        <v>29</v>
      </c>
      <c r="H6" s="40">
        <v>41379</v>
      </c>
      <c r="I6" s="40">
        <f>H6+14</f>
        <v>41393</v>
      </c>
      <c r="J6" s="40">
        <f>I6+3</f>
        <v>41396</v>
      </c>
      <c r="K6" s="40">
        <f>J6+14</f>
        <v>41410</v>
      </c>
      <c r="L6" s="40">
        <f t="shared" ref="L6:R6" si="0">K6+7</f>
        <v>41417</v>
      </c>
      <c r="M6" s="41">
        <f>L6+14</f>
        <v>41431</v>
      </c>
      <c r="N6" s="40">
        <f t="shared" si="0"/>
        <v>41438</v>
      </c>
      <c r="O6" s="40">
        <f t="shared" si="0"/>
        <v>41445</v>
      </c>
      <c r="P6" s="40">
        <f t="shared" si="0"/>
        <v>41452</v>
      </c>
      <c r="Q6" s="40">
        <f t="shared" si="0"/>
        <v>41459</v>
      </c>
      <c r="R6" s="40">
        <f t="shared" si="0"/>
        <v>41466</v>
      </c>
      <c r="S6" s="42">
        <f>R6+30</f>
        <v>41496</v>
      </c>
      <c r="T6" s="43"/>
    </row>
    <row r="7" spans="1:20" ht="20.100000000000001" customHeight="1" x14ac:dyDescent="0.2">
      <c r="A7" s="153"/>
      <c r="B7" s="156"/>
      <c r="C7" s="159"/>
      <c r="D7" s="137"/>
      <c r="E7" s="137"/>
      <c r="F7" s="125"/>
      <c r="G7" s="44" t="s">
        <v>30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47"/>
    </row>
    <row r="8" spans="1:20" ht="20.100000000000001" customHeight="1" thickBot="1" x14ac:dyDescent="0.25">
      <c r="A8" s="154"/>
      <c r="B8" s="157"/>
      <c r="C8" s="160"/>
      <c r="D8" s="138"/>
      <c r="E8" s="138"/>
      <c r="F8" s="126"/>
      <c r="G8" s="48" t="s">
        <v>31</v>
      </c>
      <c r="H8" s="49"/>
      <c r="I8" s="49"/>
      <c r="J8" s="49"/>
      <c r="K8" s="50"/>
      <c r="L8" s="50"/>
      <c r="M8" s="50"/>
      <c r="N8" s="50"/>
      <c r="O8" s="49"/>
      <c r="P8" s="49"/>
      <c r="Q8" s="49"/>
      <c r="R8" s="49"/>
      <c r="S8" s="51"/>
      <c r="T8" s="52"/>
    </row>
    <row r="9" spans="1:20" s="57" customFormat="1" ht="20.100000000000001" customHeight="1" thickBot="1" x14ac:dyDescent="0.3">
      <c r="A9" s="150" t="s">
        <v>33</v>
      </c>
      <c r="B9" s="151"/>
      <c r="C9" s="151"/>
      <c r="D9" s="53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1" spans="1:20" x14ac:dyDescent="0.2">
      <c r="A11" s="58"/>
    </row>
  </sheetData>
  <mergeCells count="16">
    <mergeCell ref="A9:C9"/>
    <mergeCell ref="A6:A8"/>
    <mergeCell ref="B6:B8"/>
    <mergeCell ref="C6:C8"/>
    <mergeCell ref="D6:D8"/>
    <mergeCell ref="E6:E8"/>
    <mergeCell ref="F6:F8"/>
    <mergeCell ref="A1:S1"/>
    <mergeCell ref="A4:A5"/>
    <mergeCell ref="B4:B5"/>
    <mergeCell ref="C4:C5"/>
    <mergeCell ref="D4:D5"/>
    <mergeCell ref="E4:E5"/>
    <mergeCell ref="F4:F5"/>
    <mergeCell ref="G4:G5"/>
    <mergeCell ref="H4:T4"/>
  </mergeCells>
  <pageMargins left="0.25" right="0.25" top="0.75" bottom="0.75" header="0.05" footer="0.05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9" sqref="D9:D21"/>
    </sheetView>
  </sheetViews>
  <sheetFormatPr defaultColWidth="9.140625" defaultRowHeight="12.75" x14ac:dyDescent="0.25"/>
  <cols>
    <col min="1" max="1" width="5" style="1" customWidth="1"/>
    <col min="2" max="2" width="52.42578125" style="1" customWidth="1"/>
    <col min="3" max="3" width="18.5703125" style="1" customWidth="1"/>
    <col min="4" max="4" width="21.85546875" style="2" customWidth="1"/>
    <col min="5" max="5" width="8.85546875" style="1" customWidth="1"/>
    <col min="6" max="16384" width="9.140625" style="1"/>
  </cols>
  <sheetData>
    <row r="1" spans="1:5" ht="18.75" x14ac:dyDescent="0.25">
      <c r="A1" s="59" t="s">
        <v>69</v>
      </c>
      <c r="B1" s="59"/>
      <c r="C1" s="59"/>
      <c r="D1" s="59"/>
    </row>
    <row r="2" spans="1:5" ht="18.75" x14ac:dyDescent="0.25">
      <c r="A2" s="59"/>
      <c r="B2" s="59"/>
      <c r="C2" s="59"/>
      <c r="D2" s="59"/>
    </row>
    <row r="3" spans="1:5" s="60" customFormat="1" ht="15.75" x14ac:dyDescent="0.25">
      <c r="B3" s="60" t="s">
        <v>74</v>
      </c>
      <c r="D3" s="61"/>
    </row>
    <row r="4" spans="1:5" s="60" customFormat="1" ht="15.75" x14ac:dyDescent="0.25">
      <c r="B4" s="60" t="s">
        <v>75</v>
      </c>
      <c r="D4" s="61"/>
    </row>
    <row r="5" spans="1:5" s="60" customFormat="1" ht="15.75" x14ac:dyDescent="0.25">
      <c r="D5" s="61"/>
    </row>
    <row r="6" spans="1:5" ht="13.5" thickBot="1" x14ac:dyDescent="0.3"/>
    <row r="7" spans="1:5" s="64" customFormat="1" ht="12.75" customHeight="1" x14ac:dyDescent="0.25">
      <c r="A7" s="170" t="s">
        <v>0</v>
      </c>
      <c r="B7" s="172" t="s">
        <v>56</v>
      </c>
      <c r="C7" s="176" t="s">
        <v>57</v>
      </c>
      <c r="D7" s="174" t="s">
        <v>2</v>
      </c>
      <c r="E7" s="63"/>
    </row>
    <row r="8" spans="1:5" s="65" customFormat="1" ht="39" customHeight="1" thickBot="1" x14ac:dyDescent="0.3">
      <c r="A8" s="171"/>
      <c r="B8" s="173"/>
      <c r="C8" s="177"/>
      <c r="D8" s="175"/>
    </row>
    <row r="9" spans="1:5" s="60" customFormat="1" ht="12.75" customHeight="1" x14ac:dyDescent="0.25">
      <c r="A9" s="161">
        <v>1</v>
      </c>
      <c r="B9" s="164" t="s">
        <v>70</v>
      </c>
      <c r="C9" s="178" t="s">
        <v>76</v>
      </c>
      <c r="D9" s="167"/>
    </row>
    <row r="10" spans="1:5" s="60" customFormat="1" ht="12.75" customHeight="1" x14ac:dyDescent="0.25">
      <c r="A10" s="162"/>
      <c r="B10" s="165"/>
      <c r="C10" s="179"/>
      <c r="D10" s="168"/>
    </row>
    <row r="11" spans="1:5" s="60" customFormat="1" ht="12.75" customHeight="1" thickBot="1" x14ac:dyDescent="0.3">
      <c r="A11" s="163"/>
      <c r="B11" s="166"/>
      <c r="C11" s="180"/>
      <c r="D11" s="169"/>
    </row>
    <row r="12" spans="1:5" s="60" customFormat="1" ht="12.75" customHeight="1" x14ac:dyDescent="0.25">
      <c r="A12" s="161">
        <v>2</v>
      </c>
      <c r="B12" s="184" t="s">
        <v>71</v>
      </c>
      <c r="C12" s="178" t="s">
        <v>77</v>
      </c>
      <c r="D12" s="167"/>
    </row>
    <row r="13" spans="1:5" s="60" customFormat="1" ht="12.75" customHeight="1" x14ac:dyDescent="0.25">
      <c r="A13" s="162"/>
      <c r="B13" s="185"/>
      <c r="C13" s="179"/>
      <c r="D13" s="168"/>
    </row>
    <row r="14" spans="1:5" s="60" customFormat="1" ht="24.75" customHeight="1" thickBot="1" x14ac:dyDescent="0.3">
      <c r="A14" s="163"/>
      <c r="B14" s="186"/>
      <c r="C14" s="180"/>
      <c r="D14" s="169"/>
    </row>
    <row r="15" spans="1:5" s="60" customFormat="1" ht="12.75" customHeight="1" x14ac:dyDescent="0.25">
      <c r="A15" s="161">
        <v>3</v>
      </c>
      <c r="B15" s="181" t="s">
        <v>72</v>
      </c>
      <c r="C15" s="178" t="s">
        <v>78</v>
      </c>
      <c r="D15" s="167"/>
    </row>
    <row r="16" spans="1:5" s="60" customFormat="1" ht="12.75" customHeight="1" x14ac:dyDescent="0.25">
      <c r="A16" s="162"/>
      <c r="B16" s="182"/>
      <c r="C16" s="179"/>
      <c r="D16" s="168"/>
    </row>
    <row r="17" spans="1:4" s="60" customFormat="1" ht="12.75" customHeight="1" thickBot="1" x14ac:dyDescent="0.3">
      <c r="A17" s="163"/>
      <c r="B17" s="183"/>
      <c r="C17" s="180"/>
      <c r="D17" s="169"/>
    </row>
    <row r="18" spans="1:4" s="60" customFormat="1" ht="12.75" customHeight="1" x14ac:dyDescent="0.25">
      <c r="A18" s="161">
        <v>4</v>
      </c>
      <c r="B18" s="184" t="s">
        <v>73</v>
      </c>
      <c r="C18" s="178" t="s">
        <v>79</v>
      </c>
      <c r="D18" s="167"/>
    </row>
    <row r="19" spans="1:4" s="60" customFormat="1" ht="12.75" customHeight="1" x14ac:dyDescent="0.25">
      <c r="A19" s="162"/>
      <c r="B19" s="185"/>
      <c r="C19" s="179"/>
      <c r="D19" s="168"/>
    </row>
    <row r="20" spans="1:4" s="60" customFormat="1" ht="12.75" customHeight="1" thickBot="1" x14ac:dyDescent="0.3">
      <c r="A20" s="163"/>
      <c r="B20" s="186"/>
      <c r="C20" s="180"/>
      <c r="D20" s="169"/>
    </row>
    <row r="21" spans="1:4" s="60" customFormat="1" ht="27.6" customHeight="1" thickBot="1" x14ac:dyDescent="0.3">
      <c r="A21" s="187" t="s">
        <v>33</v>
      </c>
      <c r="B21" s="188"/>
      <c r="C21" s="66"/>
      <c r="D21" s="67"/>
    </row>
    <row r="22" spans="1:4" s="60" customFormat="1" ht="12.75" customHeight="1" x14ac:dyDescent="0.25">
      <c r="D22" s="61"/>
    </row>
    <row r="23" spans="1:4" s="60" customFormat="1" ht="12.75" customHeight="1" x14ac:dyDescent="0.25">
      <c r="D23" s="61"/>
    </row>
    <row r="24" spans="1:4" s="60" customFormat="1" ht="12.75" customHeight="1" x14ac:dyDescent="0.25">
      <c r="D24" s="61"/>
    </row>
    <row r="25" spans="1:4" ht="12.75" customHeight="1" x14ac:dyDescent="0.25"/>
    <row r="26" spans="1:4" ht="12.75" customHeight="1" x14ac:dyDescent="0.25"/>
    <row r="27" spans="1:4" ht="12.75" customHeight="1" x14ac:dyDescent="0.25"/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</sheetData>
  <mergeCells count="21">
    <mergeCell ref="A18:A20"/>
    <mergeCell ref="B18:B20"/>
    <mergeCell ref="D18:D20"/>
    <mergeCell ref="C18:C20"/>
    <mergeCell ref="A21:B21"/>
    <mergeCell ref="A15:A17"/>
    <mergeCell ref="B15:B17"/>
    <mergeCell ref="D15:D17"/>
    <mergeCell ref="A12:A14"/>
    <mergeCell ref="B12:B14"/>
    <mergeCell ref="D12:D14"/>
    <mergeCell ref="C12:C14"/>
    <mergeCell ref="C15:C17"/>
    <mergeCell ref="A9:A11"/>
    <mergeCell ref="B9:B11"/>
    <mergeCell ref="D9:D11"/>
    <mergeCell ref="A7:A8"/>
    <mergeCell ref="B7:B8"/>
    <mergeCell ref="D7:D8"/>
    <mergeCell ref="C7:C8"/>
    <mergeCell ref="C9:C11"/>
  </mergeCells>
  <pageMargins left="0.25" right="0.25" top="0.7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Goods</vt:lpstr>
      <vt:lpstr>Individual Consultants</vt:lpstr>
      <vt:lpstr>Firm Consultants</vt:lpstr>
      <vt:lpstr>Training &amp; Workshops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Albert</dc:creator>
  <cp:lastModifiedBy>Lydia Kurniawan</cp:lastModifiedBy>
  <cp:lastPrinted>2013-03-13T07:33:59Z</cp:lastPrinted>
  <dcterms:created xsi:type="dcterms:W3CDTF">2013-02-25T01:26:13Z</dcterms:created>
  <dcterms:modified xsi:type="dcterms:W3CDTF">2013-05-08T09:14:06Z</dcterms:modified>
</cp:coreProperties>
</file>